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391070E9-C51F-4786-B7F4-F23D66F1FFD8}" xr6:coauthVersionLast="43" xr6:coauthVersionMax="43" xr10:uidLastSave="{00000000-0000-0000-0000-000000000000}"/>
  <bookViews>
    <workbookView xWindow="-120" yWindow="-120" windowWidth="20730" windowHeight="11160" activeTab="3" xr2:uid="{FF9ECFED-A55C-4A3B-A3C0-F62EE94AFAF2}"/>
  </bookViews>
  <sheets>
    <sheet name="State Truck Out" sheetId="1" r:id="rId1"/>
    <sheet name="Petroleum Imports" sheetId="2" r:id="rId2"/>
    <sheet name="LPG State Distribution" sheetId="5" r:id="rId3"/>
    <sheet name="LPG Supply" sheetId="6" r:id="rId4"/>
  </sheets>
  <definedNames>
    <definedName name="_xlnm.Print_Area" localSheetId="1">'Petroleum Imports'!$A$2:$H$7</definedName>
    <definedName name="_xlnm.Print_Area" localSheetId="0">'State Truck Out'!$A$1:$M$48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5" l="1"/>
  <c r="E42" i="5"/>
  <c r="D42" i="5"/>
  <c r="B7" i="2" l="1"/>
  <c r="C7" i="2"/>
  <c r="D7" i="2"/>
  <c r="E7" i="2"/>
  <c r="F7" i="2"/>
  <c r="G7" i="2"/>
  <c r="H7" i="2"/>
  <c r="L42" i="1" l="1"/>
  <c r="L43" i="1" s="1"/>
  <c r="K42" i="1"/>
  <c r="K43" i="1" s="1"/>
  <c r="I42" i="1"/>
  <c r="I43" i="1" s="1"/>
  <c r="H42" i="1"/>
  <c r="H43" i="1" s="1"/>
  <c r="F42" i="1"/>
  <c r="F43" i="1" s="1"/>
  <c r="E42" i="1"/>
  <c r="E43" i="1" s="1"/>
  <c r="C42" i="1"/>
  <c r="C43" i="1" s="1"/>
  <c r="B42" i="1"/>
  <c r="B43" i="1" s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  <c r="J6" i="1"/>
  <c r="G6" i="1"/>
  <c r="J5" i="1"/>
  <c r="J42" i="1" s="1"/>
  <c r="G5" i="1"/>
  <c r="G42" i="1" l="1"/>
  <c r="M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D42" i="1" l="1"/>
  <c r="M42" i="1"/>
</calcChain>
</file>

<file path=xl/sharedStrings.xml><?xml version="1.0" encoding="utf-8"?>
<sst xmlns="http://schemas.openxmlformats.org/spreadsheetml/2006/main" count="161" uniqueCount="89">
  <si>
    <t>PETROLEUM PRODUCTS PRICING REGULATORY AGENCY (PPPRA)</t>
  </si>
  <si>
    <t>STATE DISTRIBUTION OF TRUCK-OUT  VOLUME FOR 2ND QUARTER 2019</t>
  </si>
  <si>
    <t>PREMIUM MOTOR SPIRIT</t>
  </si>
  <si>
    <t>AUTOMOTIVE GAS OIL</t>
  </si>
  <si>
    <t>HOUSEHOLD KEROSENE</t>
  </si>
  <si>
    <t>AVIATION  TURBINE  KEROSENE</t>
  </si>
  <si>
    <t>STATE</t>
  </si>
  <si>
    <t>NT</t>
  </si>
  <si>
    <t>TQL</t>
  </si>
  <si>
    <t>% SHARE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</si>
  <si>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</si>
  <si>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</si>
  <si>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</si>
  <si>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</si>
  <si>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</si>
  <si>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</si>
  <si>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</si>
  <si>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</si>
  <si>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</si>
  <si>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</si>
  <si>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</si>
  <si>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</si>
  <si>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</si>
  <si>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</si>
  <si>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</si>
  <si>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</si>
  <si>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</si>
  <si>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</si>
  <si>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</si>
  <si>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</si>
  <si>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</si>
  <si>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</si>
  <si>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</si>
  <si>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</si>
  <si>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</si>
  <si>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</si>
  <si>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</si>
  <si>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</si>
  <si>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</si>
  <si>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</si>
  <si>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</si>
  <si>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</si>
  <si>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</si>
  <si>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</si>
  <si>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</si>
  <si>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</si>
  <si>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</si>
  <si>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</si>
  <si>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Q3 DAILY AVG.</t>
  </si>
  <si>
    <t>JUNE</t>
  </si>
  <si>
    <t>MAY</t>
  </si>
  <si>
    <t>APRIL</t>
  </si>
  <si>
    <t>LPFO</t>
  </si>
  <si>
    <t>BITUMEN</t>
  </si>
  <si>
    <t>BASE OIL</t>
  </si>
  <si>
    <t>ATK</t>
  </si>
  <si>
    <t>HHK</t>
  </si>
  <si>
    <t>AGO</t>
  </si>
  <si>
    <t>PMS</t>
  </si>
  <si>
    <t>PRODUCTS</t>
  </si>
  <si>
    <t>Q2 2019 PETROLEUM MONTHLY PRODUCTS IMPORTATION SUMMARY. (LITRES)</t>
  </si>
  <si>
    <t>Country of Origin</t>
  </si>
  <si>
    <t>MT</t>
  </si>
  <si>
    <t>Litres</t>
  </si>
  <si>
    <t>Argentina</t>
  </si>
  <si>
    <t>Equatorial Guinea</t>
  </si>
  <si>
    <t>USA</t>
  </si>
  <si>
    <t>Nigeria</t>
  </si>
  <si>
    <t>IMPORT</t>
  </si>
  <si>
    <t>LOCAL</t>
  </si>
  <si>
    <t>SUMMARY</t>
  </si>
  <si>
    <t xml:space="preserve"> </t>
  </si>
  <si>
    <t>NIL</t>
  </si>
  <si>
    <t>BAUCHI</t>
  </si>
  <si>
    <t>JIGAWA</t>
  </si>
  <si>
    <t>OSUN</t>
  </si>
  <si>
    <t>SOKOTO</t>
  </si>
  <si>
    <t>TARABA</t>
  </si>
  <si>
    <t>YOBE</t>
  </si>
  <si>
    <t>ZANFARA</t>
  </si>
  <si>
    <t>Q2 2019 LPG SUPPLY</t>
  </si>
  <si>
    <t>S/N</t>
  </si>
  <si>
    <t>April 2019 Volume</t>
  </si>
  <si>
    <t>May 2019 Volume</t>
  </si>
  <si>
    <t>June 2019 Volume</t>
  </si>
  <si>
    <t>Kenya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</si>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</sst>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;[Red]#,##0"/>
    <numFmt numFmtId="166" formatCode="_(* #,##0_);_(* \(#,##0\);_(* &quot;-&quot;??_);_(@_)"/>
    <numFmt numFmtId="167" formatCode="_(* #,##0.000_);_(* \(#,##0.00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20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orbel"/>
      <family val="2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1"/>
      <color theme="1"/>
      <name val="Corbel"/>
      <family val="2"/>
    </font>
    <font>
      <b/>
      <sz val="16"/>
      <color rgb="FF92D050"/>
      <name val="Corbel"/>
      <family val="2"/>
    </font>
    <font>
      <b/>
      <sz val="16"/>
      <color theme="1"/>
      <name val="Corbel"/>
      <family val="2"/>
    </font>
    <font>
      <b/>
      <sz val="22"/>
      <color theme="1"/>
      <name val="Calibri"/>
      <family val="2"/>
      <scheme val="minor"/>
    </font>
    <font>
      <sz val="16"/>
      <color theme="1"/>
      <name val="Corbel"/>
      <family val="2"/>
    </font>
    <font>
      <sz val="20"/>
      <color theme="1"/>
      <name val="Arial Narrow"/>
      <family val="2"/>
    </font>
    <font>
      <sz val="14"/>
      <color theme="1"/>
      <name val="Arial Narrow"/>
      <family val="2"/>
    </font>
    <font>
      <sz val="14"/>
      <color theme="1"/>
      <name val="Corbe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666666"/>
      <name val="Arial"/>
      <family val="2"/>
    </font>
    <font>
      <b/>
      <sz val="10"/>
      <color rgb="FF666666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5" fillId="0" borderId="0" xfId="0" applyFont="1" applyBorder="1"/>
    <xf numFmtId="0" fontId="5" fillId="0" borderId="3" xfId="0" applyFont="1" applyBorder="1"/>
    <xf numFmtId="0" fontId="4" fillId="0" borderId="0" xfId="0" applyFont="1" applyBorder="1"/>
    <xf numFmtId="0" fontId="4" fillId="0" borderId="3" xfId="0" applyFont="1" applyBorder="1"/>
    <xf numFmtId="0" fontId="6" fillId="0" borderId="0" xfId="0" applyFont="1"/>
    <xf numFmtId="0" fontId="3" fillId="0" borderId="0" xfId="0" applyFont="1" applyBorder="1"/>
    <xf numFmtId="0" fontId="3" fillId="0" borderId="3" xfId="0" applyFont="1" applyBorder="1"/>
    <xf numFmtId="0" fontId="5" fillId="0" borderId="5" xfId="0" applyFont="1" applyBorder="1"/>
    <xf numFmtId="0" fontId="5" fillId="0" borderId="6" xfId="0" applyFont="1" applyBorder="1"/>
    <xf numFmtId="0" fontId="1" fillId="0" borderId="0" xfId="0" applyFont="1"/>
    <xf numFmtId="164" fontId="7" fillId="0" borderId="0" xfId="1"/>
    <xf numFmtId="0" fontId="9" fillId="0" borderId="1" xfId="0" applyFont="1" applyBorder="1"/>
    <xf numFmtId="0" fontId="8" fillId="0" borderId="1" xfId="0" applyFont="1" applyBorder="1"/>
    <xf numFmtId="0" fontId="8" fillId="9" borderId="1" xfId="0" applyFont="1" applyFill="1" applyBorder="1" applyAlignment="1">
      <alignment horizontal="center"/>
    </xf>
    <xf numFmtId="165" fontId="8" fillId="0" borderId="1" xfId="0" applyNumberFormat="1" applyFont="1" applyBorder="1"/>
    <xf numFmtId="166" fontId="11" fillId="8" borderId="1" xfId="0" applyNumberFormat="1" applyFont="1" applyFill="1" applyBorder="1"/>
    <xf numFmtId="165" fontId="11" fillId="0" borderId="1" xfId="0" applyNumberFormat="1" applyFont="1" applyBorder="1"/>
    <xf numFmtId="165" fontId="8" fillId="10" borderId="1" xfId="0" applyNumberFormat="1" applyFont="1" applyFill="1" applyBorder="1" applyAlignment="1">
      <alignment vertical="center"/>
    </xf>
    <xf numFmtId="3" fontId="9" fillId="6" borderId="1" xfId="0" applyNumberFormat="1" applyFont="1" applyFill="1" applyBorder="1" applyAlignment="1">
      <alignment horizontal="center"/>
    </xf>
    <xf numFmtId="4" fontId="9" fillId="6" borderId="1" xfId="0" applyNumberFormat="1" applyFont="1" applyFill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0" fontId="14" fillId="0" borderId="0" xfId="0" applyFont="1"/>
    <xf numFmtId="0" fontId="0" fillId="0" borderId="0" xfId="0" applyFont="1"/>
    <xf numFmtId="0" fontId="16" fillId="0" borderId="2" xfId="0" applyFont="1" applyBorder="1"/>
    <xf numFmtId="0" fontId="17" fillId="0" borderId="2" xfId="0" applyFont="1" applyBorder="1"/>
    <xf numFmtId="0" fontId="16" fillId="0" borderId="4" xfId="0" applyFont="1" applyBorder="1"/>
    <xf numFmtId="0" fontId="15" fillId="0" borderId="1" xfId="0" applyFont="1" applyBorder="1"/>
    <xf numFmtId="0" fontId="9" fillId="0" borderId="1" xfId="0" applyFont="1" applyBorder="1" applyAlignment="1">
      <alignment horizontal="center" wrapText="1"/>
    </xf>
    <xf numFmtId="0" fontId="18" fillId="0" borderId="1" xfId="0" applyFont="1" applyBorder="1"/>
    <xf numFmtId="0" fontId="18" fillId="6" borderId="1" xfId="0" applyFont="1" applyFill="1" applyBorder="1"/>
    <xf numFmtId="3" fontId="18" fillId="7" borderId="1" xfId="0" applyNumberFormat="1" applyFont="1" applyFill="1" applyBorder="1" applyAlignment="1">
      <alignment horizontal="left"/>
    </xf>
    <xf numFmtId="3" fontId="9" fillId="7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0" borderId="1" xfId="0" applyFont="1" applyBorder="1"/>
    <xf numFmtId="0" fontId="20" fillId="0" borderId="1" xfId="0" applyFont="1" applyBorder="1"/>
    <xf numFmtId="0" fontId="0" fillId="0" borderId="7" xfId="0" applyBorder="1"/>
    <xf numFmtId="164" fontId="21" fillId="11" borderId="1" xfId="1" applyFont="1" applyFill="1" applyBorder="1" applyAlignment="1">
      <alignment horizontal="right" vertical="center" wrapText="1"/>
    </xf>
    <xf numFmtId="164" fontId="22" fillId="11" borderId="1" xfId="1" applyFont="1" applyFill="1" applyBorder="1" applyAlignment="1">
      <alignment horizontal="right" vertical="center" wrapText="1"/>
    </xf>
    <xf numFmtId="164" fontId="7" fillId="0" borderId="1" xfId="1" applyBorder="1" applyAlignment="1">
      <alignment horizontal="right"/>
    </xf>
    <xf numFmtId="0" fontId="0" fillId="0" borderId="9" xfId="0" applyBorder="1"/>
    <xf numFmtId="164" fontId="23" fillId="0" borderId="1" xfId="1" applyFont="1" applyBorder="1" applyAlignment="1">
      <alignment horizontal="right"/>
    </xf>
    <xf numFmtId="164" fontId="24" fillId="0" borderId="1" xfId="1" applyFont="1" applyBorder="1"/>
    <xf numFmtId="164" fontId="22" fillId="11" borderId="1" xfId="1" applyFont="1" applyFill="1" applyBorder="1" applyAlignment="1">
      <alignment vertical="center" wrapText="1"/>
    </xf>
    <xf numFmtId="164" fontId="7" fillId="0" borderId="1" xfId="1" applyBorder="1"/>
    <xf numFmtId="0" fontId="19" fillId="0" borderId="0" xfId="0" applyFont="1"/>
    <xf numFmtId="0" fontId="24" fillId="0" borderId="0" xfId="0" applyFont="1"/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167" fontId="0" fillId="0" borderId="1" xfId="0" applyNumberFormat="1" applyBorder="1"/>
    <xf numFmtId="166" fontId="0" fillId="0" borderId="1" xfId="0" applyNumberFormat="1" applyBorder="1"/>
    <xf numFmtId="167" fontId="25" fillId="0" borderId="0" xfId="0" applyNumberFormat="1" applyFont="1"/>
    <xf numFmtId="166" fontId="25" fillId="0" borderId="0" xfId="0" applyNumberFormat="1" applyFont="1"/>
    <xf numFmtId="167" fontId="0" fillId="0" borderId="0" xfId="0" applyNumberFormat="1"/>
    <xf numFmtId="0" fontId="0" fillId="0" borderId="11" xfId="0" applyBorder="1" applyAlignment="1">
      <alignment horizontal="center" vertical="center"/>
    </xf>
    <xf numFmtId="167" fontId="0" fillId="0" borderId="7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7" fontId="1" fillId="0" borderId="0" xfId="0" applyNumberFormat="1" applyFont="1"/>
    <xf numFmtId="17" fontId="13" fillId="2" borderId="1" xfId="0" applyNumberFormat="1" applyFont="1" applyFill="1" applyBorder="1" applyAlignment="1">
      <alignment horizontal="center"/>
    </xf>
    <xf numFmtId="17" fontId="13" fillId="3" borderId="1" xfId="0" applyNumberFormat="1" applyFont="1" applyFill="1" applyBorder="1" applyAlignment="1">
      <alignment horizontal="center"/>
    </xf>
    <xf numFmtId="17" fontId="13" fillId="4" borderId="1" xfId="0" applyNumberFormat="1" applyFont="1" applyFill="1" applyBorder="1" applyAlignment="1">
      <alignment horizontal="center"/>
    </xf>
    <xf numFmtId="17" fontId="13" fillId="5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6</xdr:col>
      <xdr:colOff>831850</xdr:colOff>
      <xdr:row>42</xdr:row>
      <xdr:rowOff>139700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97CA424-8B7F-45E3-BEAF-1ECFD4C74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64150"/>
          <a:ext cx="6731000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E4408-C1FF-4D17-8C10-569E1C1D155E}">
  <sheetPr>
    <pageSetUpPr fitToPage="1"/>
  </sheetPr>
  <dimension ref="A1:R51"/>
  <sheetViews>
    <sheetView topLeftCell="A34" zoomScale="73" zoomScaleNormal="73" workbookViewId="0">
      <selection activeCell="A44" sqref="A44:XFD48"/>
    </sheetView>
  </sheetViews>
  <sheetFormatPr defaultRowHeight="15" x14ac:dyDescent="0.25"/>
  <cols>
    <col min="1" max="1" width="20.7109375" style="27" customWidth="1"/>
    <col min="2" max="13" width="20.7109375" customWidth="1"/>
  </cols>
  <sheetData>
    <row r="1" spans="1:13" ht="24" customHeight="1" x14ac:dyDescent="0.3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4" customHeight="1" x14ac:dyDescent="0.3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1" customFormat="1" ht="24" customHeight="1" x14ac:dyDescent="0.45">
      <c r="A3" s="31"/>
      <c r="B3" s="68" t="s">
        <v>2</v>
      </c>
      <c r="C3" s="68"/>
      <c r="D3" s="68"/>
      <c r="E3" s="69" t="s">
        <v>3</v>
      </c>
      <c r="F3" s="69"/>
      <c r="G3" s="69"/>
      <c r="H3" s="70" t="s">
        <v>4</v>
      </c>
      <c r="I3" s="70"/>
      <c r="J3" s="70"/>
      <c r="K3" s="71" t="s">
        <v>5</v>
      </c>
      <c r="L3" s="71"/>
      <c r="M3" s="71"/>
    </row>
    <row r="4" spans="1:13" s="1" customFormat="1" ht="24" customHeight="1" x14ac:dyDescent="0.45">
      <c r="A4" s="13" t="s">
        <v>6</v>
      </c>
      <c r="B4" s="32" t="s">
        <v>7</v>
      </c>
      <c r="C4" s="32" t="s">
        <v>8</v>
      </c>
      <c r="D4" s="32" t="s">
        <v>9</v>
      </c>
      <c r="E4" s="32" t="s">
        <v>7</v>
      </c>
      <c r="F4" s="32" t="s">
        <v>8</v>
      </c>
      <c r="G4" s="32" t="s">
        <v>9</v>
      </c>
      <c r="H4" s="32" t="s">
        <v>7</v>
      </c>
      <c r="I4" s="32" t="s">
        <v>8</v>
      </c>
      <c r="J4" s="32" t="s">
        <v>9</v>
      </c>
      <c r="K4" s="32" t="s">
        <v>7</v>
      </c>
      <c r="L4" s="32" t="s">
        <v>8</v>
      </c>
      <c r="M4" s="32" t="s">
        <v>9</v>
      </c>
    </row>
    <row r="5" spans="1:13" s="1" customFormat="1" ht="24" customHeight="1" x14ac:dyDescent="0.45">
      <c r="A5" s="33" t="s">
        <v>10</v>
      </c>
      <c r="B5" s="23">
        <v>2964</v>
      </c>
      <c r="C5" s="23">
        <v>124598388</v>
      </c>
      <c r="D5" s="24">
        <f>C5/C42*100</f>
        <v>2.406056227077586</v>
      </c>
      <c r="E5" s="23">
        <v>412</v>
      </c>
      <c r="F5" s="23">
        <v>14741340</v>
      </c>
      <c r="G5" s="24">
        <f>F5/F42*100</f>
        <v>1.148192447679576</v>
      </c>
      <c r="H5" s="25">
        <v>154</v>
      </c>
      <c r="I5" s="25">
        <v>5875300</v>
      </c>
      <c r="J5" s="24">
        <f>I5/I42*100</f>
        <v>4.4705056840965964</v>
      </c>
      <c r="K5" s="23">
        <v>0</v>
      </c>
      <c r="L5" s="23">
        <v>0</v>
      </c>
      <c r="M5" s="24">
        <f>L5/L42*100</f>
        <v>0</v>
      </c>
    </row>
    <row r="6" spans="1:13" s="1" customFormat="1" ht="24" customHeight="1" x14ac:dyDescent="0.45">
      <c r="A6" s="33" t="s">
        <v>11</v>
      </c>
      <c r="B6" s="23">
        <v>3419</v>
      </c>
      <c r="C6" s="23">
        <v>151383442</v>
      </c>
      <c r="D6" s="24">
        <f>C6/C42*100</f>
        <v>2.9232888093266389</v>
      </c>
      <c r="E6" s="23">
        <v>373</v>
      </c>
      <c r="F6" s="23">
        <v>15723132</v>
      </c>
      <c r="G6" s="24">
        <f>F6/F42*100</f>
        <v>1.2246635255864844</v>
      </c>
      <c r="H6" s="25">
        <v>19</v>
      </c>
      <c r="I6" s="25">
        <v>751000</v>
      </c>
      <c r="J6" s="24">
        <f>I6/I42*100</f>
        <v>0.57143461078694602</v>
      </c>
      <c r="K6" s="23">
        <v>1</v>
      </c>
      <c r="L6" s="23">
        <v>45000</v>
      </c>
      <c r="M6" s="24">
        <f>L6/L42*100</f>
        <v>2.5553048315692398E-2</v>
      </c>
    </row>
    <row r="7" spans="1:13" s="1" customFormat="1" ht="24" customHeight="1" x14ac:dyDescent="0.45">
      <c r="A7" s="33" t="s">
        <v>12</v>
      </c>
      <c r="B7" s="23">
        <v>3006</v>
      </c>
      <c r="C7" s="23">
        <v>115924685</v>
      </c>
      <c r="D7" s="24">
        <f>C7/C42*100</f>
        <v>2.2385627510386219</v>
      </c>
      <c r="E7" s="23">
        <v>475</v>
      </c>
      <c r="F7" s="23">
        <v>24380926</v>
      </c>
      <c r="G7" s="24">
        <f>F7/F42*100</f>
        <v>1.8990129188143419</v>
      </c>
      <c r="H7" s="25">
        <v>158</v>
      </c>
      <c r="I7" s="25">
        <v>4437100</v>
      </c>
      <c r="J7" s="24">
        <f>I7/I42*100</f>
        <v>3.3761817729996779</v>
      </c>
      <c r="K7" s="23">
        <v>3</v>
      </c>
      <c r="L7" s="23">
        <v>130000</v>
      </c>
      <c r="M7" s="24">
        <f>L7/L42*100</f>
        <v>7.3819917356444706E-2</v>
      </c>
    </row>
    <row r="8" spans="1:13" s="1" customFormat="1" ht="24" customHeight="1" x14ac:dyDescent="0.45">
      <c r="A8" s="33" t="s">
        <v>13</v>
      </c>
      <c r="B8" s="23">
        <v>2843</v>
      </c>
      <c r="C8" s="23">
        <v>130606767</v>
      </c>
      <c r="D8" s="24">
        <f>C8/C42*100</f>
        <v>2.5220809842164362</v>
      </c>
      <c r="E8" s="23">
        <v>722</v>
      </c>
      <c r="F8" s="23">
        <v>26590306</v>
      </c>
      <c r="G8" s="24">
        <f>F8/F42*100</f>
        <v>2.0710999495764235</v>
      </c>
      <c r="H8" s="25">
        <v>189</v>
      </c>
      <c r="I8" s="25">
        <v>6569091</v>
      </c>
      <c r="J8" s="24">
        <f>I8/I42*100</f>
        <v>4.9984100649920506</v>
      </c>
      <c r="K8" s="23">
        <v>1</v>
      </c>
      <c r="L8" s="23">
        <v>45000</v>
      </c>
      <c r="M8" s="24">
        <f>L8/L42*100</f>
        <v>2.5553048315692398E-2</v>
      </c>
    </row>
    <row r="9" spans="1:13" s="1" customFormat="1" ht="24" customHeight="1" x14ac:dyDescent="0.45">
      <c r="A9" s="33" t="s">
        <v>14</v>
      </c>
      <c r="B9" s="23">
        <v>425</v>
      </c>
      <c r="C9" s="23">
        <v>21255392</v>
      </c>
      <c r="D9" s="24">
        <f>C9/C42*100</f>
        <v>0.41045208611025619</v>
      </c>
      <c r="E9" s="23">
        <v>233</v>
      </c>
      <c r="F9" s="23">
        <v>9986470</v>
      </c>
      <c r="G9" s="24">
        <f>F9/F42*100</f>
        <v>0.77783901822891643</v>
      </c>
      <c r="H9" s="25">
        <v>22</v>
      </c>
      <c r="I9" s="25">
        <v>884000</v>
      </c>
      <c r="J9" s="24">
        <f>I9/I42*100</f>
        <v>0.67263408247091916</v>
      </c>
      <c r="K9" s="23">
        <v>0</v>
      </c>
      <c r="L9" s="23">
        <v>0</v>
      </c>
      <c r="M9" s="24">
        <f>L9/L42*100</f>
        <v>0</v>
      </c>
    </row>
    <row r="10" spans="1:13" s="1" customFormat="1" ht="24" customHeight="1" x14ac:dyDescent="0.45">
      <c r="A10" s="33" t="s">
        <v>15</v>
      </c>
      <c r="B10" s="23">
        <v>650</v>
      </c>
      <c r="C10" s="23">
        <v>27170616</v>
      </c>
      <c r="D10" s="24">
        <f>C10/C42*100</f>
        <v>0.5246779743276766</v>
      </c>
      <c r="E10" s="23">
        <v>89</v>
      </c>
      <c r="F10" s="23">
        <v>2957456</v>
      </c>
      <c r="G10" s="24">
        <f>F10/F42*100</f>
        <v>0.23035413629593021</v>
      </c>
      <c r="H10" s="25">
        <v>0</v>
      </c>
      <c r="I10" s="25">
        <v>0</v>
      </c>
      <c r="J10" s="24">
        <f>I10/I42*100</f>
        <v>0</v>
      </c>
      <c r="K10" s="23">
        <v>0</v>
      </c>
      <c r="L10" s="23">
        <v>0</v>
      </c>
      <c r="M10" s="24">
        <f>L10/L42*100</f>
        <v>0</v>
      </c>
    </row>
    <row r="11" spans="1:13" s="1" customFormat="1" ht="24" customHeight="1" x14ac:dyDescent="0.45">
      <c r="A11" s="33" t="s">
        <v>16</v>
      </c>
      <c r="B11" s="23">
        <v>2570</v>
      </c>
      <c r="C11" s="23">
        <v>112481555</v>
      </c>
      <c r="D11" s="24">
        <f>C11/C42*100</f>
        <v>2.1720742152709067</v>
      </c>
      <c r="E11" s="23">
        <v>298</v>
      </c>
      <c r="F11" s="23">
        <v>11996511</v>
      </c>
      <c r="G11" s="24">
        <f>F11/F42*100</f>
        <v>0.93439967660368439</v>
      </c>
      <c r="H11" s="25">
        <v>52</v>
      </c>
      <c r="I11" s="25">
        <v>1744000</v>
      </c>
      <c r="J11" s="24">
        <f>I11/I42*100</f>
        <v>1.3270066061417229</v>
      </c>
      <c r="K11" s="23">
        <v>0</v>
      </c>
      <c r="L11" s="23">
        <v>0</v>
      </c>
      <c r="M11" s="24">
        <f>L11/L42*100</f>
        <v>0</v>
      </c>
    </row>
    <row r="12" spans="1:13" s="1" customFormat="1" ht="24" customHeight="1" x14ac:dyDescent="0.45">
      <c r="A12" s="33" t="s">
        <v>17</v>
      </c>
      <c r="B12" s="23">
        <v>1403</v>
      </c>
      <c r="C12" s="23">
        <v>66973643</v>
      </c>
      <c r="D12" s="24">
        <f>C12/C42*100</f>
        <v>1.2932940255231971</v>
      </c>
      <c r="E12" s="23">
        <v>315</v>
      </c>
      <c r="F12" s="23">
        <v>13426824</v>
      </c>
      <c r="G12" s="24">
        <f>F12/F42*100</f>
        <v>1.0458057349686578</v>
      </c>
      <c r="H12" s="25">
        <v>16</v>
      </c>
      <c r="I12" s="25">
        <v>603000</v>
      </c>
      <c r="J12" s="24">
        <f>I12/I42*100</f>
        <v>0.45882166485290077</v>
      </c>
      <c r="K12" s="23">
        <v>0</v>
      </c>
      <c r="L12" s="23">
        <v>0</v>
      </c>
      <c r="M12" s="24">
        <f>L12/L42*100</f>
        <v>0</v>
      </c>
    </row>
    <row r="13" spans="1:13" s="1" customFormat="1" ht="24" customHeight="1" x14ac:dyDescent="0.45">
      <c r="A13" s="33" t="s">
        <v>18</v>
      </c>
      <c r="B13" s="23">
        <v>2132</v>
      </c>
      <c r="C13" s="23">
        <v>84575442</v>
      </c>
      <c r="D13" s="24">
        <f>C13/C42*100</f>
        <v>1.6331934316994472</v>
      </c>
      <c r="E13" s="23">
        <v>441</v>
      </c>
      <c r="F13" s="23">
        <v>13566906</v>
      </c>
      <c r="G13" s="24">
        <f>F13/F42*100</f>
        <v>1.0567166219338759</v>
      </c>
      <c r="H13" s="25">
        <v>91</v>
      </c>
      <c r="I13" s="25">
        <v>2206780</v>
      </c>
      <c r="J13" s="24">
        <f>I13/I42*100</f>
        <v>1.6791351137049493</v>
      </c>
      <c r="K13" s="23">
        <v>12</v>
      </c>
      <c r="L13" s="23">
        <v>525000</v>
      </c>
      <c r="M13" s="24">
        <f>L13/L42*100</f>
        <v>0.29811889701641131</v>
      </c>
    </row>
    <row r="14" spans="1:13" s="1" customFormat="1" ht="24" customHeight="1" x14ac:dyDescent="0.45">
      <c r="A14" s="33" t="s">
        <v>19</v>
      </c>
      <c r="B14" s="23">
        <v>6327</v>
      </c>
      <c r="C14" s="23">
        <v>239933218</v>
      </c>
      <c r="D14" s="24">
        <f>C14/C42*100</f>
        <v>4.633228587609528</v>
      </c>
      <c r="E14" s="23">
        <v>1721</v>
      </c>
      <c r="F14" s="23">
        <v>55693975</v>
      </c>
      <c r="G14" s="24">
        <f>F14/F42*100</f>
        <v>4.3379639487492394</v>
      </c>
      <c r="H14" s="25">
        <v>542</v>
      </c>
      <c r="I14" s="25">
        <v>15223119</v>
      </c>
      <c r="J14" s="24">
        <f>I14/I42*100</f>
        <v>11.58324511415228</v>
      </c>
      <c r="K14" s="23">
        <v>6</v>
      </c>
      <c r="L14" s="23">
        <v>257981</v>
      </c>
      <c r="M14" s="24">
        <f>L14/L42*100</f>
        <v>0.146493354611792</v>
      </c>
    </row>
    <row r="15" spans="1:13" s="1" customFormat="1" ht="24" customHeight="1" x14ac:dyDescent="0.45">
      <c r="A15" s="33" t="s">
        <v>20</v>
      </c>
      <c r="B15" s="23">
        <v>780</v>
      </c>
      <c r="C15" s="23">
        <v>32933853</v>
      </c>
      <c r="D15" s="24">
        <f>C15/C42*100</f>
        <v>0.63596891873358619</v>
      </c>
      <c r="E15" s="23">
        <v>226</v>
      </c>
      <c r="F15" s="23">
        <v>8585653</v>
      </c>
      <c r="G15" s="24">
        <f>F15/F42*100</f>
        <v>0.66873038224459203</v>
      </c>
      <c r="H15" s="25">
        <v>44</v>
      </c>
      <c r="I15" s="25">
        <v>1404461</v>
      </c>
      <c r="J15" s="24">
        <f>I15/I42*100</f>
        <v>1.0686519639153729</v>
      </c>
      <c r="K15" s="23">
        <v>0</v>
      </c>
      <c r="L15" s="23">
        <v>0</v>
      </c>
      <c r="M15" s="24">
        <f>L15/L42*100</f>
        <v>0</v>
      </c>
    </row>
    <row r="16" spans="1:13" s="1" customFormat="1" ht="24" customHeight="1" x14ac:dyDescent="0.45">
      <c r="A16" s="33" t="s">
        <v>21</v>
      </c>
      <c r="B16" s="23">
        <v>4360</v>
      </c>
      <c r="C16" s="23">
        <v>170985039</v>
      </c>
      <c r="D16" s="24">
        <f>C16/C42*100</f>
        <v>3.3018052996243732</v>
      </c>
      <c r="E16" s="23">
        <v>1529</v>
      </c>
      <c r="F16" s="23">
        <v>54993644</v>
      </c>
      <c r="G16" s="24">
        <f>F16/F42*100</f>
        <v>4.2834156671767438</v>
      </c>
      <c r="H16" s="25">
        <v>124</v>
      </c>
      <c r="I16" s="25">
        <v>2567150</v>
      </c>
      <c r="J16" s="24">
        <f>I16/I42*100</f>
        <v>1.9533400280715159</v>
      </c>
      <c r="K16" s="23">
        <v>3</v>
      </c>
      <c r="L16" s="23">
        <v>113000</v>
      </c>
      <c r="M16" s="24">
        <f>L16/L42*100</f>
        <v>6.416654354829425E-2</v>
      </c>
    </row>
    <row r="17" spans="1:13" s="1" customFormat="1" ht="24" customHeight="1" x14ac:dyDescent="0.45">
      <c r="A17" s="33" t="s">
        <v>22</v>
      </c>
      <c r="B17" s="23">
        <v>681</v>
      </c>
      <c r="C17" s="23">
        <v>25274126</v>
      </c>
      <c r="D17" s="24">
        <f>C17/C42*100</f>
        <v>0.48805581855716729</v>
      </c>
      <c r="E17" s="23">
        <v>111</v>
      </c>
      <c r="F17" s="23">
        <v>3436571</v>
      </c>
      <c r="G17" s="24">
        <f>F17/F42*100</f>
        <v>0.26767206157070172</v>
      </c>
      <c r="H17" s="25">
        <v>31</v>
      </c>
      <c r="I17" s="25">
        <v>1098991</v>
      </c>
      <c r="J17" s="24">
        <f>I17/I42*100</f>
        <v>0.83622036530406996</v>
      </c>
      <c r="K17" s="23">
        <v>0</v>
      </c>
      <c r="L17" s="23">
        <v>0</v>
      </c>
      <c r="M17" s="24">
        <f>L17/L42*100</f>
        <v>0</v>
      </c>
    </row>
    <row r="18" spans="1:13" s="1" customFormat="1" ht="24" customHeight="1" x14ac:dyDescent="0.45">
      <c r="A18" s="33" t="s">
        <v>23</v>
      </c>
      <c r="B18" s="23">
        <v>4062</v>
      </c>
      <c r="C18" s="23">
        <v>180539264</v>
      </c>
      <c r="D18" s="24">
        <f>C18/C42*100</f>
        <v>3.4863020890704006</v>
      </c>
      <c r="E18" s="23">
        <v>688</v>
      </c>
      <c r="F18" s="23">
        <v>23694098</v>
      </c>
      <c r="G18" s="24">
        <f>F18/F42*100</f>
        <v>1.845516376271068</v>
      </c>
      <c r="H18" s="25">
        <v>100</v>
      </c>
      <c r="I18" s="25">
        <v>3545997</v>
      </c>
      <c r="J18" s="24">
        <f>I18/I42*100</f>
        <v>2.6981430300222082</v>
      </c>
      <c r="K18" s="23">
        <v>17</v>
      </c>
      <c r="L18" s="23">
        <v>719000</v>
      </c>
      <c r="M18" s="24">
        <f>L18/L42*100</f>
        <v>0.40828092753295187</v>
      </c>
    </row>
    <row r="19" spans="1:13" s="1" customFormat="1" ht="24" customHeight="1" x14ac:dyDescent="0.45">
      <c r="A19" s="33" t="s">
        <v>24</v>
      </c>
      <c r="B19" s="23">
        <v>4974</v>
      </c>
      <c r="C19" s="23">
        <v>213772326</v>
      </c>
      <c r="D19" s="24">
        <f>C19/C42*100</f>
        <v>4.1280488809306242</v>
      </c>
      <c r="E19" s="23">
        <v>1203</v>
      </c>
      <c r="F19" s="23">
        <v>50723179</v>
      </c>
      <c r="G19" s="24">
        <f>F19/F42*100</f>
        <v>3.9507921973239388</v>
      </c>
      <c r="H19" s="25">
        <v>230</v>
      </c>
      <c r="I19" s="25">
        <v>8395550</v>
      </c>
      <c r="J19" s="24">
        <f>I19/I42*100</f>
        <v>6.3881595826795534</v>
      </c>
      <c r="K19" s="23">
        <v>486</v>
      </c>
      <c r="L19" s="23">
        <v>21079068</v>
      </c>
      <c r="M19" s="24">
        <f>L19/L42*100</f>
        <v>11.969654290083678</v>
      </c>
    </row>
    <row r="20" spans="1:13" s="1" customFormat="1" ht="24" customHeight="1" x14ac:dyDescent="0.45">
      <c r="A20" s="33" t="s">
        <v>25</v>
      </c>
      <c r="B20" s="23">
        <v>1650</v>
      </c>
      <c r="C20" s="23">
        <v>75052878</v>
      </c>
      <c r="D20" s="24">
        <f>C20/C42*100</f>
        <v>1.4493080317539451</v>
      </c>
      <c r="E20" s="23">
        <v>247</v>
      </c>
      <c r="F20" s="23">
        <v>10648904</v>
      </c>
      <c r="G20" s="24">
        <f>F20/F42*100</f>
        <v>0.82943552952885069</v>
      </c>
      <c r="H20" s="25">
        <v>8</v>
      </c>
      <c r="I20" s="25">
        <v>294000</v>
      </c>
      <c r="J20" s="24">
        <f>I20/I42*100</f>
        <v>0.2237040953014143</v>
      </c>
      <c r="K20" s="23">
        <v>2</v>
      </c>
      <c r="L20" s="23">
        <v>68000</v>
      </c>
      <c r="M20" s="24">
        <f>L20/L42*100</f>
        <v>3.8613495232601845E-2</v>
      </c>
    </row>
    <row r="21" spans="1:13" s="1" customFormat="1" ht="24" customHeight="1" x14ac:dyDescent="0.45">
      <c r="A21" s="33" t="s">
        <v>26</v>
      </c>
      <c r="B21" s="23">
        <v>2549</v>
      </c>
      <c r="C21" s="23">
        <v>114058084</v>
      </c>
      <c r="D21" s="24">
        <f>C21/C42*100</f>
        <v>2.2025177665760682</v>
      </c>
      <c r="E21" s="23">
        <v>433</v>
      </c>
      <c r="F21" s="23">
        <v>15482850</v>
      </c>
      <c r="G21" s="24">
        <f>F21/F42*100</f>
        <v>1.2059481321613723</v>
      </c>
      <c r="H21" s="25">
        <v>86</v>
      </c>
      <c r="I21" s="25">
        <v>3026500</v>
      </c>
      <c r="J21" s="24">
        <f>I21/I42*100</f>
        <v>2.3028586545228924</v>
      </c>
      <c r="K21" s="23">
        <v>9</v>
      </c>
      <c r="L21" s="23">
        <v>370000</v>
      </c>
      <c r="M21" s="24">
        <f>L21/L42*100</f>
        <v>0.21010284170680416</v>
      </c>
    </row>
    <row r="22" spans="1:13" s="1" customFormat="1" ht="24" customHeight="1" x14ac:dyDescent="0.45">
      <c r="A22" s="33" t="s">
        <v>27</v>
      </c>
      <c r="B22" s="23">
        <v>229</v>
      </c>
      <c r="C22" s="23">
        <v>11456049</v>
      </c>
      <c r="D22" s="24">
        <f>C22/C42*100</f>
        <v>0.22122194738310705</v>
      </c>
      <c r="E22" s="23">
        <v>29</v>
      </c>
      <c r="F22" s="23">
        <v>1135788</v>
      </c>
      <c r="G22" s="24">
        <f>F22/F42*100</f>
        <v>8.846571639790482E-2</v>
      </c>
      <c r="H22" s="25">
        <v>3</v>
      </c>
      <c r="I22" s="25">
        <v>98992</v>
      </c>
      <c r="J22" s="24">
        <f>I22/I42*100</f>
        <v>7.5322842864209538E-2</v>
      </c>
      <c r="K22" s="23">
        <v>0</v>
      </c>
      <c r="L22" s="23">
        <v>0</v>
      </c>
      <c r="M22" s="24">
        <f>L22/L42*100</f>
        <v>0</v>
      </c>
    </row>
    <row r="23" spans="1:13" s="1" customFormat="1" ht="24" customHeight="1" x14ac:dyDescent="0.45">
      <c r="A23" s="33" t="s">
        <v>28</v>
      </c>
      <c r="B23" s="23">
        <v>4658</v>
      </c>
      <c r="C23" s="23">
        <v>197997740</v>
      </c>
      <c r="D23" s="24">
        <f>C23/C42*100</f>
        <v>3.8234338575414704</v>
      </c>
      <c r="E23" s="23">
        <v>947</v>
      </c>
      <c r="F23" s="23">
        <v>37489842</v>
      </c>
      <c r="G23" s="24">
        <f>F23/F42*100</f>
        <v>2.9200570266407646</v>
      </c>
      <c r="H23" s="25">
        <v>134</v>
      </c>
      <c r="I23" s="25">
        <v>4617594</v>
      </c>
      <c r="J23" s="24">
        <f>I23/I42*100</f>
        <v>3.5135193477525131</v>
      </c>
      <c r="K23" s="23">
        <v>9</v>
      </c>
      <c r="L23" s="23">
        <v>383000</v>
      </c>
      <c r="M23" s="24">
        <f>L23/L42*100</f>
        <v>0.21748483344244865</v>
      </c>
    </row>
    <row r="24" spans="1:13" s="1" customFormat="1" ht="24" customHeight="1" x14ac:dyDescent="0.45">
      <c r="A24" s="33" t="s">
        <v>29</v>
      </c>
      <c r="B24" s="23">
        <v>9586</v>
      </c>
      <c r="C24" s="23">
        <v>445588832</v>
      </c>
      <c r="D24" s="24">
        <f>C24/C42*100</f>
        <v>8.6045397629849631</v>
      </c>
      <c r="E24" s="23">
        <v>1551</v>
      </c>
      <c r="F24" s="23">
        <v>63641808</v>
      </c>
      <c r="G24" s="24">
        <f>F24/F42*100</f>
        <v>4.9570149865801625</v>
      </c>
      <c r="H24" s="25">
        <v>110</v>
      </c>
      <c r="I24" s="25">
        <v>4444839</v>
      </c>
      <c r="J24" s="24">
        <f>I24/I42*100</f>
        <v>3.3820703648144326</v>
      </c>
      <c r="K24" s="23">
        <v>196</v>
      </c>
      <c r="L24" s="23">
        <v>8436078</v>
      </c>
      <c r="M24" s="24">
        <f>L24/L42*100</f>
        <v>4.7903890828655493</v>
      </c>
    </row>
    <row r="25" spans="1:13" s="1" customFormat="1" ht="24" customHeight="1" x14ac:dyDescent="0.45">
      <c r="A25" s="33" t="s">
        <v>30</v>
      </c>
      <c r="B25" s="23">
        <v>524</v>
      </c>
      <c r="C25" s="23">
        <v>22627277</v>
      </c>
      <c r="D25" s="24">
        <f>C25/C42*100</f>
        <v>0.43694386100452154</v>
      </c>
      <c r="E25" s="23">
        <v>179</v>
      </c>
      <c r="F25" s="23">
        <v>7556779</v>
      </c>
      <c r="G25" s="24">
        <f>F25/F42*100</f>
        <v>0.58859212097296565</v>
      </c>
      <c r="H25" s="25">
        <v>10</v>
      </c>
      <c r="I25" s="25">
        <v>415000</v>
      </c>
      <c r="J25" s="24">
        <f>I25/I42*100</f>
        <v>0.31577278758532967</v>
      </c>
      <c r="K25" s="23">
        <v>3</v>
      </c>
      <c r="L25" s="23">
        <v>125000</v>
      </c>
      <c r="M25" s="24">
        <f>L25/L42*100</f>
        <v>7.0980689765812219E-2</v>
      </c>
    </row>
    <row r="26" spans="1:13" s="1" customFormat="1" ht="24" customHeight="1" x14ac:dyDescent="0.45">
      <c r="A26" s="33" t="s">
        <v>31</v>
      </c>
      <c r="B26" s="23">
        <v>776</v>
      </c>
      <c r="C26" s="23">
        <v>34779725</v>
      </c>
      <c r="D26" s="24">
        <f>C26/C42*100</f>
        <v>0.67161361599875602</v>
      </c>
      <c r="E26" s="23">
        <v>283</v>
      </c>
      <c r="F26" s="23">
        <v>11057595</v>
      </c>
      <c r="G26" s="24">
        <f>F26/F42*100</f>
        <v>0.86126817972446479</v>
      </c>
      <c r="H26" s="25">
        <v>2</v>
      </c>
      <c r="I26" s="25">
        <v>78000</v>
      </c>
      <c r="J26" s="24">
        <f>I26/I42*100</f>
        <v>5.9350066100375222E-2</v>
      </c>
      <c r="K26" s="23">
        <v>0</v>
      </c>
      <c r="L26" s="23">
        <v>0</v>
      </c>
      <c r="M26" s="24">
        <f>L26/L42*100</f>
        <v>0</v>
      </c>
    </row>
    <row r="27" spans="1:13" s="1" customFormat="1" ht="24" customHeight="1" x14ac:dyDescent="0.45">
      <c r="A27" s="33" t="s">
        <v>32</v>
      </c>
      <c r="B27" s="23">
        <v>765</v>
      </c>
      <c r="C27" s="23">
        <v>32651667</v>
      </c>
      <c r="D27" s="24">
        <f>C27/C42*100</f>
        <v>0.63051976811942168</v>
      </c>
      <c r="E27" s="23">
        <v>823</v>
      </c>
      <c r="F27" s="23">
        <v>33909554</v>
      </c>
      <c r="G27" s="24">
        <f>F27/F42*100</f>
        <v>2.6411909505501368</v>
      </c>
      <c r="H27" s="25">
        <v>41</v>
      </c>
      <c r="I27" s="25">
        <v>1256990</v>
      </c>
      <c r="J27" s="24">
        <f>I27/I42*100</f>
        <v>0.95644153317321345</v>
      </c>
      <c r="K27" s="23">
        <v>0</v>
      </c>
      <c r="L27" s="23">
        <v>0</v>
      </c>
      <c r="M27" s="24">
        <f>L27/L42*100</f>
        <v>0</v>
      </c>
    </row>
    <row r="28" spans="1:13" s="1" customFormat="1" ht="24" customHeight="1" x14ac:dyDescent="0.45">
      <c r="A28" s="33" t="s">
        <v>33</v>
      </c>
      <c r="B28" s="23">
        <v>3470</v>
      </c>
      <c r="C28" s="23">
        <v>127151146</v>
      </c>
      <c r="D28" s="24">
        <f>C28/C42*100</f>
        <v>2.455351241087897</v>
      </c>
      <c r="E28" s="23">
        <v>1011</v>
      </c>
      <c r="F28" s="23">
        <v>33622286</v>
      </c>
      <c r="G28" s="24">
        <f>F28/F42*100</f>
        <v>2.6188158511317656</v>
      </c>
      <c r="H28" s="25">
        <v>83</v>
      </c>
      <c r="I28" s="25">
        <v>2926454</v>
      </c>
      <c r="J28" s="24">
        <f>I28/I42*100</f>
        <v>2.2267338248680444</v>
      </c>
      <c r="K28" s="23">
        <v>2</v>
      </c>
      <c r="L28" s="23">
        <v>50000</v>
      </c>
      <c r="M28" s="24">
        <f>L28/L42*100</f>
        <v>2.8392275906324888E-2</v>
      </c>
    </row>
    <row r="29" spans="1:13" s="1" customFormat="1" ht="24" customHeight="1" x14ac:dyDescent="0.45">
      <c r="A29" s="33" t="s">
        <v>34</v>
      </c>
      <c r="B29" s="23">
        <v>22117</v>
      </c>
      <c r="C29" s="23">
        <v>802041099</v>
      </c>
      <c r="D29" s="24">
        <f>C29/C42*100</f>
        <v>15.487808563150118</v>
      </c>
      <c r="E29" s="23">
        <v>13540</v>
      </c>
      <c r="F29" s="23">
        <v>354521156</v>
      </c>
      <c r="G29" s="24">
        <f>F29/F42*100</f>
        <v>27.61339972226628</v>
      </c>
      <c r="H29" s="25">
        <v>1116</v>
      </c>
      <c r="I29" s="25">
        <v>25388415</v>
      </c>
      <c r="J29" s="24">
        <f>I29/I42*100</f>
        <v>19.318001390176381</v>
      </c>
      <c r="K29" s="23">
        <v>3568</v>
      </c>
      <c r="L29" s="23">
        <v>140852406</v>
      </c>
      <c r="M29" s="24">
        <f>L29/L42*100</f>
        <v>79.98240746443382</v>
      </c>
    </row>
    <row r="30" spans="1:13" s="1" customFormat="1" ht="24" customHeight="1" x14ac:dyDescent="0.45">
      <c r="A30" s="33" t="s">
        <v>35</v>
      </c>
      <c r="B30" s="23">
        <v>727</v>
      </c>
      <c r="C30" s="23">
        <v>30697575</v>
      </c>
      <c r="D30" s="24">
        <f>C30/C42*100</f>
        <v>0.59278528936450792</v>
      </c>
      <c r="E30" s="23">
        <v>226</v>
      </c>
      <c r="F30" s="23">
        <v>9302498</v>
      </c>
      <c r="G30" s="24">
        <f>F30/F42*100</f>
        <v>0.72456492748653512</v>
      </c>
      <c r="H30" s="25">
        <v>15</v>
      </c>
      <c r="I30" s="25">
        <v>482000</v>
      </c>
      <c r="J30" s="24">
        <f>I30/I42*100</f>
        <v>0.36675297256898531</v>
      </c>
      <c r="K30" s="23">
        <v>0</v>
      </c>
      <c r="L30" s="23">
        <v>0</v>
      </c>
      <c r="M30" s="24">
        <f>L30/L42*100</f>
        <v>0</v>
      </c>
    </row>
    <row r="31" spans="1:13" s="1" customFormat="1" ht="24" customHeight="1" x14ac:dyDescent="0.45">
      <c r="A31" s="33" t="s">
        <v>36</v>
      </c>
      <c r="B31" s="23">
        <v>6560</v>
      </c>
      <c r="C31" s="23">
        <v>280956887</v>
      </c>
      <c r="D31" s="24">
        <f>C31/C42*100</f>
        <v>5.4254158368941638</v>
      </c>
      <c r="E31" s="23">
        <v>992</v>
      </c>
      <c r="F31" s="23">
        <v>40957363</v>
      </c>
      <c r="G31" s="24">
        <f>F31/F42*100</f>
        <v>3.1901397616139984</v>
      </c>
      <c r="H31" s="25">
        <v>118</v>
      </c>
      <c r="I31" s="25">
        <v>4293995</v>
      </c>
      <c r="J31" s="24">
        <f>I31/I42*100</f>
        <v>3.2672934241625726</v>
      </c>
      <c r="K31" s="23">
        <v>0</v>
      </c>
      <c r="L31" s="23">
        <v>0</v>
      </c>
      <c r="M31" s="24">
        <f>L31/L42*100</f>
        <v>0</v>
      </c>
    </row>
    <row r="32" spans="1:13" s="1" customFormat="1" ht="24" customHeight="1" x14ac:dyDescent="0.45">
      <c r="A32" s="33" t="s">
        <v>37</v>
      </c>
      <c r="B32" s="23">
        <v>7461</v>
      </c>
      <c r="C32" s="23">
        <v>283709302</v>
      </c>
      <c r="D32" s="24">
        <f>C32/C42*100</f>
        <v>5.4785663258896697</v>
      </c>
      <c r="E32" s="23">
        <v>3168</v>
      </c>
      <c r="F32" s="23">
        <v>101992514</v>
      </c>
      <c r="G32" s="24">
        <f>F32/F42*100</f>
        <v>7.9441240955471768</v>
      </c>
      <c r="H32" s="25">
        <v>354</v>
      </c>
      <c r="I32" s="25">
        <v>8917442</v>
      </c>
      <c r="J32" s="24">
        <f>I32/I42*100</f>
        <v>6.7852663095674641</v>
      </c>
      <c r="K32" s="23">
        <v>12</v>
      </c>
      <c r="L32" s="23">
        <v>390500</v>
      </c>
      <c r="M32" s="24">
        <f>L32/L42*100</f>
        <v>0.22174367482839735</v>
      </c>
    </row>
    <row r="33" spans="1:18" s="1" customFormat="1" ht="24" customHeight="1" x14ac:dyDescent="0.45">
      <c r="A33" s="33" t="s">
        <v>38</v>
      </c>
      <c r="B33" s="23">
        <v>3410</v>
      </c>
      <c r="C33" s="23">
        <v>127484806</v>
      </c>
      <c r="D33" s="24">
        <f>C33/C42*100</f>
        <v>2.461794379988913</v>
      </c>
      <c r="E33" s="23">
        <v>466</v>
      </c>
      <c r="F33" s="23">
        <v>15429859</v>
      </c>
      <c r="G33" s="24">
        <f>F33/F42*100</f>
        <v>1.2018207010055215</v>
      </c>
      <c r="H33" s="25">
        <v>101</v>
      </c>
      <c r="I33" s="25">
        <v>3077016</v>
      </c>
      <c r="J33" s="24">
        <f>I33/I42*100</f>
        <v>2.3412961922040019</v>
      </c>
      <c r="K33" s="23">
        <v>1</v>
      </c>
      <c r="L33" s="23">
        <v>22000</v>
      </c>
      <c r="M33" s="24">
        <f>L33/L42*100</f>
        <v>1.249260139878295E-2</v>
      </c>
    </row>
    <row r="34" spans="1:18" s="1" customFormat="1" ht="24" customHeight="1" x14ac:dyDescent="0.45">
      <c r="A34" s="33" t="s">
        <v>39</v>
      </c>
      <c r="B34" s="23">
        <v>2860</v>
      </c>
      <c r="C34" s="23">
        <v>98663184</v>
      </c>
      <c r="D34" s="24">
        <f>C34/C42*100</f>
        <v>1.905234666812075</v>
      </c>
      <c r="E34" s="23">
        <v>349</v>
      </c>
      <c r="F34" s="23">
        <v>11476515</v>
      </c>
      <c r="G34" s="24">
        <f>F34/F42*100</f>
        <v>0.89389755942684779</v>
      </c>
      <c r="H34" s="25">
        <v>79</v>
      </c>
      <c r="I34" s="25">
        <v>2504466</v>
      </c>
      <c r="J34" s="24">
        <f>I34/I42*100</f>
        <v>1.9056438800787476</v>
      </c>
      <c r="K34" s="23">
        <v>0</v>
      </c>
      <c r="L34" s="23">
        <v>0</v>
      </c>
      <c r="M34" s="24">
        <f>L34/L42*100</f>
        <v>0</v>
      </c>
    </row>
    <row r="35" spans="1:18" s="1" customFormat="1" ht="24" customHeight="1" x14ac:dyDescent="0.45">
      <c r="A35" s="33" t="s">
        <v>40</v>
      </c>
      <c r="B35" s="23">
        <v>7817</v>
      </c>
      <c r="C35" s="23">
        <v>273527968</v>
      </c>
      <c r="D35" s="24">
        <f>C35/C42*100</f>
        <v>5.2819597528523294</v>
      </c>
      <c r="E35" s="23">
        <v>1711</v>
      </c>
      <c r="F35" s="23">
        <v>52471343</v>
      </c>
      <c r="G35" s="24">
        <f>F35/F42*100</f>
        <v>4.0869554431418438</v>
      </c>
      <c r="H35" s="25">
        <v>231</v>
      </c>
      <c r="I35" s="25">
        <v>7137869</v>
      </c>
      <c r="J35" s="24">
        <f>I35/I42*100</f>
        <v>5.4311922687925538</v>
      </c>
      <c r="K35" s="23">
        <v>0</v>
      </c>
      <c r="L35" s="23">
        <v>0</v>
      </c>
      <c r="M35" s="24">
        <f>L35/L42*100</f>
        <v>0</v>
      </c>
    </row>
    <row r="36" spans="1:18" s="1" customFormat="1" ht="24" customHeight="1" x14ac:dyDescent="0.45">
      <c r="A36" s="33" t="s">
        <v>41</v>
      </c>
      <c r="B36" s="23">
        <v>2292</v>
      </c>
      <c r="C36" s="23">
        <v>99512539</v>
      </c>
      <c r="D36" s="24">
        <f>C36/C42*100</f>
        <v>1.921636130101869</v>
      </c>
      <c r="E36" s="23">
        <v>399</v>
      </c>
      <c r="F36" s="23">
        <v>16114322</v>
      </c>
      <c r="G36" s="24">
        <f>F36/F42*100</f>
        <v>1.255133035387342</v>
      </c>
      <c r="H36" s="25">
        <v>76</v>
      </c>
      <c r="I36" s="25">
        <v>3225498</v>
      </c>
      <c r="J36" s="24">
        <f>I36/I42*100</f>
        <v>2.4542758911106164</v>
      </c>
      <c r="K36" s="23">
        <v>2</v>
      </c>
      <c r="L36" s="23">
        <v>80000</v>
      </c>
      <c r="M36" s="24">
        <f>L36/L42*100</f>
        <v>4.5427641450119821E-2</v>
      </c>
    </row>
    <row r="37" spans="1:18" s="1" customFormat="1" ht="24" customHeight="1" x14ac:dyDescent="0.45">
      <c r="A37" s="33" t="s">
        <v>42</v>
      </c>
      <c r="B37" s="23">
        <v>4921</v>
      </c>
      <c r="C37" s="23">
        <v>211619907</v>
      </c>
      <c r="D37" s="24">
        <f>C37/C42*100</f>
        <v>4.0864846101454351</v>
      </c>
      <c r="E37" s="23">
        <v>1854</v>
      </c>
      <c r="F37" s="23">
        <v>96714890</v>
      </c>
      <c r="G37" s="24">
        <f>F37/F42*100</f>
        <v>7.5330537302688185</v>
      </c>
      <c r="H37" s="25">
        <v>80</v>
      </c>
      <c r="I37" s="25">
        <v>2815998</v>
      </c>
      <c r="J37" s="24">
        <f>I37/I42*100</f>
        <v>2.1426880440836462</v>
      </c>
      <c r="K37" s="23">
        <v>57</v>
      </c>
      <c r="L37" s="23">
        <v>2345201</v>
      </c>
      <c r="M37" s="24">
        <f>L37/L42*100</f>
        <v>1.3317118769557805</v>
      </c>
    </row>
    <row r="38" spans="1:18" s="1" customFormat="1" ht="24" customHeight="1" x14ac:dyDescent="0.45">
      <c r="A38" s="33" t="s">
        <v>43</v>
      </c>
      <c r="B38" s="23">
        <v>476</v>
      </c>
      <c r="C38" s="23">
        <v>21368694</v>
      </c>
      <c r="D38" s="24">
        <f>C38/C42*100</f>
        <v>0.41264000352248098</v>
      </c>
      <c r="E38" s="23">
        <v>443</v>
      </c>
      <c r="F38" s="23">
        <v>18564090</v>
      </c>
      <c r="G38" s="24">
        <f>F38/F42*100</f>
        <v>1.4459437158388544</v>
      </c>
      <c r="H38" s="25">
        <v>16</v>
      </c>
      <c r="I38" s="25">
        <v>606004</v>
      </c>
      <c r="J38" s="24">
        <f>I38/I42*100</f>
        <v>0.46110740329604855</v>
      </c>
      <c r="K38" s="23">
        <v>1</v>
      </c>
      <c r="L38" s="23">
        <v>68000</v>
      </c>
      <c r="M38" s="24">
        <f>L38/L42*100</f>
        <v>3.8613495232601845E-2</v>
      </c>
    </row>
    <row r="39" spans="1:18" s="1" customFormat="1" ht="24" customHeight="1" x14ac:dyDescent="0.45">
      <c r="A39" s="33" t="s">
        <v>44</v>
      </c>
      <c r="B39" s="23">
        <v>356</v>
      </c>
      <c r="C39" s="23">
        <v>14933995</v>
      </c>
      <c r="D39" s="24">
        <f>C39/C42*100</f>
        <v>0.28838279725493349</v>
      </c>
      <c r="E39" s="23">
        <v>117</v>
      </c>
      <c r="F39" s="23">
        <v>4796820</v>
      </c>
      <c r="G39" s="24">
        <f>F39/F42*100</f>
        <v>0.37362088499948737</v>
      </c>
      <c r="H39" s="25">
        <v>8</v>
      </c>
      <c r="I39" s="25">
        <v>311000</v>
      </c>
      <c r="J39" s="24">
        <f>I39/I42*100</f>
        <v>0.23663936611816272</v>
      </c>
      <c r="K39" s="23">
        <v>0</v>
      </c>
      <c r="L39" s="23">
        <v>0</v>
      </c>
      <c r="M39" s="24">
        <f>L39/L42*100</f>
        <v>0</v>
      </c>
    </row>
    <row r="40" spans="1:18" s="1" customFormat="1" ht="24" customHeight="1" x14ac:dyDescent="0.45">
      <c r="A40" s="33" t="s">
        <v>45</v>
      </c>
      <c r="B40" s="23">
        <v>142</v>
      </c>
      <c r="C40" s="23">
        <v>6889027</v>
      </c>
      <c r="D40" s="24">
        <f>C40/C42*100</f>
        <v>0.13303050366795774</v>
      </c>
      <c r="E40" s="23">
        <v>61</v>
      </c>
      <c r="F40" s="23">
        <v>2550850</v>
      </c>
      <c r="G40" s="24">
        <f>F40/F42*100</f>
        <v>0.19868388526168221</v>
      </c>
      <c r="H40" s="25">
        <v>1</v>
      </c>
      <c r="I40" s="25">
        <v>40000</v>
      </c>
      <c r="J40" s="24">
        <f>I40/I42*100</f>
        <v>3.0435931333525755E-2</v>
      </c>
      <c r="K40" s="23">
        <v>0</v>
      </c>
      <c r="L40" s="23">
        <v>0</v>
      </c>
      <c r="M40" s="24">
        <f>L40/L42*100</f>
        <v>0</v>
      </c>
    </row>
    <row r="41" spans="1:18" s="1" customFormat="1" ht="24" customHeight="1" x14ac:dyDescent="0.45">
      <c r="A41" s="33" t="s">
        <v>46</v>
      </c>
      <c r="B41" s="23">
        <v>3718</v>
      </c>
      <c r="C41" s="23">
        <v>167355711</v>
      </c>
      <c r="D41" s="24">
        <f>C41/C42*100</f>
        <v>3.2317211887889505</v>
      </c>
      <c r="E41" s="23">
        <v>360</v>
      </c>
      <c r="F41" s="23">
        <v>13939008</v>
      </c>
      <c r="G41" s="24">
        <f>F41/F42*100</f>
        <v>1.0856993810430524</v>
      </c>
      <c r="H41" s="25">
        <v>4</v>
      </c>
      <c r="I41" s="25">
        <v>160000</v>
      </c>
      <c r="J41" s="24">
        <f>I41/I42*100</f>
        <v>0.12174372533410302</v>
      </c>
      <c r="K41" s="23">
        <v>0</v>
      </c>
      <c r="L41" s="23">
        <v>0</v>
      </c>
      <c r="M41" s="24">
        <f>L41/L42*100</f>
        <v>0</v>
      </c>
    </row>
    <row r="42" spans="1:18" s="26" customFormat="1" ht="24" customHeight="1" x14ac:dyDescent="0.45">
      <c r="A42" s="34" t="s">
        <v>47</v>
      </c>
      <c r="B42" s="20">
        <f>SUM(B5:B41)</f>
        <v>127660</v>
      </c>
      <c r="C42" s="20">
        <f>SUM(C5:C41)</f>
        <v>5178531848</v>
      </c>
      <c r="D42" s="21">
        <f t="shared" ref="D42:M42" si="0">SUM(D5:D41)</f>
        <v>100.00000000000001</v>
      </c>
      <c r="E42" s="22">
        <f>SUM(E5:E41)</f>
        <v>38025</v>
      </c>
      <c r="F42" s="22">
        <f>SUM(F5:F41)</f>
        <v>1283873625</v>
      </c>
      <c r="G42" s="21">
        <f t="shared" si="0"/>
        <v>100.00000000000001</v>
      </c>
      <c r="H42" s="20">
        <f>SUM(H5:H41)</f>
        <v>4448</v>
      </c>
      <c r="I42" s="20">
        <f>SUM(I5:I41)</f>
        <v>131423611</v>
      </c>
      <c r="J42" s="21">
        <f t="shared" si="0"/>
        <v>100</v>
      </c>
      <c r="K42" s="20">
        <f>SUM(K5:K41)</f>
        <v>4391</v>
      </c>
      <c r="L42" s="20">
        <f>SUM(L5:L41)</f>
        <v>176104234</v>
      </c>
      <c r="M42" s="21">
        <f t="shared" si="0"/>
        <v>99.999999999999986</v>
      </c>
    </row>
    <row r="43" spans="1:18" s="11" customFormat="1" ht="18.75" x14ac:dyDescent="0.3">
      <c r="A43" s="35" t="s">
        <v>48</v>
      </c>
      <c r="B43" s="36">
        <f>B42/92</f>
        <v>1387.608695652174</v>
      </c>
      <c r="C43" s="36">
        <f>C42/92</f>
        <v>56288389.652173914</v>
      </c>
      <c r="D43" s="36"/>
      <c r="E43" s="36">
        <f>E42/92</f>
        <v>413.31521739130437</v>
      </c>
      <c r="F43" s="36">
        <f>F42/92</f>
        <v>13955148.097826088</v>
      </c>
      <c r="G43" s="36"/>
      <c r="H43" s="36">
        <f>H42/92</f>
        <v>48.347826086956523</v>
      </c>
      <c r="I43" s="36">
        <f>I42/92</f>
        <v>1428517.5108695652</v>
      </c>
      <c r="J43" s="36"/>
      <c r="K43" s="36">
        <f>K42/92</f>
        <v>47.728260869565219</v>
      </c>
      <c r="L43" s="36">
        <f>L42/92</f>
        <v>1914176.456521739</v>
      </c>
      <c r="M43" s="36"/>
    </row>
    <row r="44" spans="1:18" ht="25.5" x14ac:dyDescent="0.35">
      <c r="A44" s="2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</row>
    <row r="45" spans="1:18" ht="18" x14ac:dyDescent="0.25">
      <c r="A45" s="29"/>
      <c r="B45" s="4"/>
      <c r="C45" s="4"/>
      <c r="D45" s="4"/>
      <c r="E45" s="4"/>
      <c r="F45" s="4"/>
      <c r="G45" s="4"/>
      <c r="J45" s="4"/>
      <c r="K45" s="4"/>
      <c r="L45" s="4"/>
      <c r="M45" s="5"/>
      <c r="N45" s="6"/>
      <c r="O45" s="6"/>
      <c r="P45" s="6"/>
      <c r="Q45" s="6"/>
      <c r="R45" s="6"/>
    </row>
    <row r="46" spans="1:18" ht="18" x14ac:dyDescent="0.25">
      <c r="A46" s="29"/>
      <c r="B46" s="4"/>
      <c r="C46" s="4"/>
      <c r="D46" s="4"/>
      <c r="E46" s="4"/>
      <c r="F46" s="4"/>
      <c r="G46" s="4"/>
      <c r="H46" s="4"/>
      <c r="I46" s="4"/>
      <c r="J46" s="4"/>
      <c r="K46" s="4"/>
      <c r="L46" s="7"/>
      <c r="M46" s="8"/>
      <c r="N46" s="6"/>
      <c r="O46" s="6"/>
      <c r="P46" s="6"/>
      <c r="Q46" s="6"/>
      <c r="R46" s="6"/>
    </row>
    <row r="47" spans="1:18" ht="18" x14ac:dyDescent="0.25">
      <c r="A47" s="29"/>
      <c r="B47" s="4"/>
      <c r="C47" s="4"/>
      <c r="E47" s="4"/>
      <c r="F47" s="4"/>
      <c r="G47" s="4"/>
      <c r="H47" s="4"/>
      <c r="I47" s="4"/>
      <c r="J47" s="4"/>
      <c r="K47" s="4"/>
      <c r="L47" s="7"/>
      <c r="M47" s="8"/>
      <c r="N47" s="6"/>
      <c r="O47" s="6"/>
      <c r="P47" s="6"/>
      <c r="Q47" s="6"/>
      <c r="R47" s="6"/>
    </row>
    <row r="48" spans="1:18" ht="26.25" thickBot="1" x14ac:dyDescent="0.4">
      <c r="A48" s="30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0"/>
    </row>
    <row r="50" spans="9:10" x14ac:dyDescent="0.25">
      <c r="I50" s="11"/>
      <c r="J50" s="11"/>
    </row>
    <row r="51" spans="9:10" x14ac:dyDescent="0.25">
      <c r="I51" s="11"/>
      <c r="J51" s="11"/>
    </row>
  </sheetData>
  <mergeCells count="6">
    <mergeCell ref="B3:D3"/>
    <mergeCell ref="E3:G3"/>
    <mergeCell ref="H3:J3"/>
    <mergeCell ref="K3:M3"/>
    <mergeCell ref="A1:M1"/>
    <mergeCell ref="A2:M2"/>
  </mergeCells>
  <pageMargins left="0.70866141732283472" right="0.23622047244094491" top="0.35433070866141736" bottom="0.35433070866141736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42FC-AD88-4707-8749-A4E0D783F2E9}">
  <sheetPr>
    <pageSetUpPr fitToPage="1"/>
  </sheetPr>
  <dimension ref="A2:H11"/>
  <sheetViews>
    <sheetView view="pageBreakPreview" zoomScale="89" zoomScaleNormal="115" zoomScaleSheetLayoutView="89" workbookViewId="0">
      <selection activeCell="B1" sqref="B1"/>
    </sheetView>
  </sheetViews>
  <sheetFormatPr defaultRowHeight="15" x14ac:dyDescent="0.25"/>
  <cols>
    <col min="1" max="1" width="21.140625" customWidth="1"/>
    <col min="2" max="2" width="24.5703125" customWidth="1"/>
    <col min="3" max="8" width="21.140625" customWidth="1"/>
    <col min="9" max="15" width="9.140625" customWidth="1"/>
  </cols>
  <sheetData>
    <row r="2" spans="1:8" ht="27.75" customHeight="1" x14ac:dyDescent="0.25">
      <c r="A2" s="74" t="s">
        <v>60</v>
      </c>
      <c r="B2" s="74"/>
      <c r="C2" s="74"/>
      <c r="D2" s="74"/>
      <c r="E2" s="74"/>
      <c r="F2" s="74"/>
      <c r="G2" s="74"/>
      <c r="H2" s="74"/>
    </row>
    <row r="3" spans="1:8" ht="48" customHeight="1" x14ac:dyDescent="0.25">
      <c r="A3" s="15" t="s">
        <v>59</v>
      </c>
      <c r="B3" s="15" t="s">
        <v>58</v>
      </c>
      <c r="C3" s="15" t="s">
        <v>57</v>
      </c>
      <c r="D3" s="15" t="s">
        <v>56</v>
      </c>
      <c r="E3" s="15" t="s">
        <v>55</v>
      </c>
      <c r="F3" s="15" t="s">
        <v>54</v>
      </c>
      <c r="G3" s="15" t="s">
        <v>53</v>
      </c>
      <c r="H3" s="15" t="s">
        <v>52</v>
      </c>
    </row>
    <row r="4" spans="1:8" ht="30" customHeight="1" x14ac:dyDescent="0.25">
      <c r="A4" s="16" t="s">
        <v>51</v>
      </c>
      <c r="B4" s="17">
        <v>2067288814.9819999</v>
      </c>
      <c r="C4" s="17">
        <v>351179322.949</v>
      </c>
      <c r="D4" s="17">
        <v>0</v>
      </c>
      <c r="E4" s="17">
        <v>13055989</v>
      </c>
      <c r="F4" s="17">
        <v>17378276</v>
      </c>
      <c r="G4" s="17">
        <v>10449254</v>
      </c>
      <c r="H4" s="17">
        <v>10845037</v>
      </c>
    </row>
    <row r="5" spans="1:8" ht="26.25" customHeight="1" x14ac:dyDescent="0.25">
      <c r="A5" s="14" t="s">
        <v>50</v>
      </c>
      <c r="B5" s="18">
        <v>2010645340</v>
      </c>
      <c r="C5" s="18">
        <v>452187791</v>
      </c>
      <c r="D5" s="18">
        <v>0</v>
      </c>
      <c r="E5" s="18">
        <v>75095016</v>
      </c>
      <c r="F5" s="18">
        <v>32437445</v>
      </c>
      <c r="G5" s="18">
        <v>19979971</v>
      </c>
      <c r="H5" s="18">
        <v>6133873</v>
      </c>
    </row>
    <row r="6" spans="1:8" ht="21.75" customHeight="1" x14ac:dyDescent="0.25">
      <c r="A6" s="16" t="s">
        <v>49</v>
      </c>
      <c r="B6" s="18">
        <v>1527690435</v>
      </c>
      <c r="C6" s="18">
        <v>580389733</v>
      </c>
      <c r="D6" s="18">
        <v>12219411</v>
      </c>
      <c r="E6" s="18">
        <v>43208064</v>
      </c>
      <c r="F6" s="18">
        <v>27425114</v>
      </c>
      <c r="G6" s="18">
        <v>11361332</v>
      </c>
      <c r="H6" s="18">
        <v>10700925</v>
      </c>
    </row>
    <row r="7" spans="1:8" ht="24.75" customHeight="1" x14ac:dyDescent="0.25">
      <c r="A7" s="19" t="s">
        <v>47</v>
      </c>
      <c r="B7" s="19">
        <f t="shared" ref="B7:H7" si="0">SUM(B4:B6)</f>
        <v>5605624589.9820004</v>
      </c>
      <c r="C7" s="19">
        <f t="shared" si="0"/>
        <v>1383756846.9489999</v>
      </c>
      <c r="D7" s="19">
        <f t="shared" si="0"/>
        <v>12219411</v>
      </c>
      <c r="E7" s="19">
        <f t="shared" si="0"/>
        <v>131359069</v>
      </c>
      <c r="F7" s="19">
        <f t="shared" si="0"/>
        <v>77240835</v>
      </c>
      <c r="G7" s="19">
        <f t="shared" si="0"/>
        <v>41790557</v>
      </c>
      <c r="H7" s="19">
        <f t="shared" si="0"/>
        <v>27679835</v>
      </c>
    </row>
    <row r="11" spans="1:8" x14ac:dyDescent="0.25">
      <c r="B11" s="12"/>
    </row>
  </sheetData>
  <mergeCells count="1">
    <mergeCell ref="A2:H2"/>
  </mergeCells>
  <pageMargins left="0.35" right="0.26" top="1" bottom="1" header="0.5" footer="0.5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146B3-4EA2-4DF0-84B1-C267AB794FCB}">
  <dimension ref="A3:H58"/>
  <sheetViews>
    <sheetView topLeftCell="A32" workbookViewId="0">
      <selection activeCell="F42" sqref="F42"/>
    </sheetView>
  </sheetViews>
  <sheetFormatPr defaultRowHeight="15" x14ac:dyDescent="0.25"/>
  <cols>
    <col min="1" max="1" width="5.85546875" customWidth="1"/>
    <col min="2" max="2" width="5.42578125" customWidth="1"/>
    <col min="3" max="3" width="13.42578125" customWidth="1"/>
    <col min="4" max="4" width="15" customWidth="1"/>
    <col min="5" max="5" width="15.42578125" customWidth="1"/>
    <col min="6" max="6" width="26" customWidth="1"/>
  </cols>
  <sheetData>
    <row r="3" spans="1:7" x14ac:dyDescent="0.25">
      <c r="A3" s="37"/>
      <c r="B3" s="75" t="s">
        <v>71</v>
      </c>
      <c r="C3" s="75"/>
      <c r="D3" s="75"/>
      <c r="E3" s="75"/>
      <c r="F3" s="75"/>
      <c r="G3" s="75"/>
    </row>
    <row r="4" spans="1:7" ht="21" x14ac:dyDescent="0.35">
      <c r="C4" s="38" t="s">
        <v>6</v>
      </c>
      <c r="D4" s="39" t="s">
        <v>51</v>
      </c>
      <c r="E4" s="39" t="s">
        <v>50</v>
      </c>
      <c r="F4" s="39" t="s">
        <v>49</v>
      </c>
    </row>
    <row r="5" spans="1:7" ht="15.75" x14ac:dyDescent="0.25">
      <c r="B5" s="40">
        <v>1</v>
      </c>
      <c r="C5" s="38" t="s">
        <v>10</v>
      </c>
      <c r="D5" s="41">
        <v>175930</v>
      </c>
      <c r="E5" s="42">
        <v>477898</v>
      </c>
      <c r="F5" s="43">
        <v>607934</v>
      </c>
    </row>
    <row r="6" spans="1:7" ht="15.75" x14ac:dyDescent="0.25">
      <c r="B6" s="40">
        <v>2</v>
      </c>
      <c r="C6" s="38" t="s">
        <v>11</v>
      </c>
      <c r="D6" s="41">
        <v>59910</v>
      </c>
      <c r="E6" s="42">
        <v>134740</v>
      </c>
      <c r="F6" s="43">
        <v>79940</v>
      </c>
    </row>
    <row r="7" spans="1:7" ht="15.75" x14ac:dyDescent="0.25">
      <c r="B7" s="40">
        <v>3</v>
      </c>
      <c r="C7" s="38" t="s">
        <v>12</v>
      </c>
      <c r="D7" s="41">
        <v>1285465</v>
      </c>
      <c r="E7" s="42">
        <v>1843160</v>
      </c>
      <c r="F7" s="43">
        <v>833753</v>
      </c>
    </row>
    <row r="8" spans="1:7" ht="15.75" x14ac:dyDescent="0.25">
      <c r="B8" s="44">
        <v>4</v>
      </c>
      <c r="C8" s="38" t="s">
        <v>13</v>
      </c>
      <c r="D8" s="41">
        <v>2817420</v>
      </c>
      <c r="E8" s="42">
        <v>2782092</v>
      </c>
      <c r="F8" s="43">
        <v>2400960</v>
      </c>
    </row>
    <row r="9" spans="1:7" ht="15.75" x14ac:dyDescent="0.25">
      <c r="B9" s="40">
        <v>5</v>
      </c>
      <c r="C9" s="38" t="s">
        <v>15</v>
      </c>
      <c r="D9" s="41">
        <v>688971</v>
      </c>
      <c r="E9" s="42">
        <v>511195</v>
      </c>
      <c r="F9" s="43">
        <v>767293</v>
      </c>
    </row>
    <row r="10" spans="1:7" ht="15.75" x14ac:dyDescent="0.25">
      <c r="B10" s="40">
        <v>6</v>
      </c>
      <c r="C10" s="38" t="s">
        <v>16</v>
      </c>
      <c r="D10" s="41">
        <v>246000</v>
      </c>
      <c r="E10" s="42">
        <v>124838</v>
      </c>
      <c r="F10" s="43">
        <v>280398</v>
      </c>
    </row>
    <row r="11" spans="1:7" ht="15.75" x14ac:dyDescent="0.25">
      <c r="B11" s="40">
        <v>7</v>
      </c>
      <c r="C11" s="38" t="s">
        <v>17</v>
      </c>
      <c r="D11" s="41">
        <v>1442734</v>
      </c>
      <c r="E11" s="42">
        <v>1404465</v>
      </c>
      <c r="F11" s="43">
        <v>947840</v>
      </c>
    </row>
    <row r="12" spans="1:7" ht="15.75" x14ac:dyDescent="0.25">
      <c r="B12" s="40">
        <v>8</v>
      </c>
      <c r="C12" s="38" t="s">
        <v>18</v>
      </c>
      <c r="D12" s="41">
        <v>862266</v>
      </c>
      <c r="E12" s="42">
        <v>897092</v>
      </c>
      <c r="F12" s="43">
        <v>796519</v>
      </c>
    </row>
    <row r="13" spans="1:7" ht="15.75" x14ac:dyDescent="0.25">
      <c r="B13" s="40">
        <v>9</v>
      </c>
      <c r="C13" s="38" t="s">
        <v>19</v>
      </c>
      <c r="D13" s="41">
        <v>5203963</v>
      </c>
      <c r="E13" s="42">
        <v>5102289</v>
      </c>
      <c r="F13" s="43">
        <v>4854602</v>
      </c>
    </row>
    <row r="14" spans="1:7" ht="15.75" x14ac:dyDescent="0.25">
      <c r="B14" s="40">
        <v>10</v>
      </c>
      <c r="C14" s="38" t="s">
        <v>20</v>
      </c>
      <c r="D14" s="41">
        <v>199800</v>
      </c>
      <c r="E14" s="42">
        <v>329296</v>
      </c>
      <c r="F14" s="43">
        <v>305995</v>
      </c>
    </row>
    <row r="15" spans="1:7" ht="15.75" x14ac:dyDescent="0.25">
      <c r="B15" s="40">
        <v>11</v>
      </c>
      <c r="C15" s="38" t="s">
        <v>21</v>
      </c>
      <c r="D15" s="41">
        <v>4803000</v>
      </c>
      <c r="E15" s="42">
        <v>3852130</v>
      </c>
      <c r="F15" s="43">
        <v>3185282</v>
      </c>
    </row>
    <row r="16" spans="1:7" ht="15.75" x14ac:dyDescent="0.25">
      <c r="B16" s="40">
        <v>12</v>
      </c>
      <c r="C16" s="38" t="s">
        <v>22</v>
      </c>
      <c r="D16" s="41">
        <v>396920</v>
      </c>
      <c r="E16" s="42">
        <v>218330</v>
      </c>
      <c r="F16" s="43">
        <v>158032</v>
      </c>
    </row>
    <row r="17" spans="2:6" ht="15.75" x14ac:dyDescent="0.25">
      <c r="B17" s="40">
        <v>13</v>
      </c>
      <c r="C17" s="38" t="s">
        <v>23</v>
      </c>
      <c r="D17" s="41">
        <v>3510917</v>
      </c>
      <c r="E17" s="42">
        <v>2043034</v>
      </c>
      <c r="F17" s="43">
        <v>1930456</v>
      </c>
    </row>
    <row r="18" spans="2:6" ht="15.75" x14ac:dyDescent="0.25">
      <c r="B18" s="40">
        <v>14</v>
      </c>
      <c r="C18" s="38" t="s">
        <v>24</v>
      </c>
      <c r="D18" s="41">
        <v>3172051</v>
      </c>
      <c r="E18" s="42">
        <v>2825537</v>
      </c>
      <c r="F18" s="43">
        <v>2386573</v>
      </c>
    </row>
    <row r="19" spans="2:6" ht="15.75" x14ac:dyDescent="0.25">
      <c r="B19" s="40">
        <v>15</v>
      </c>
      <c r="C19" s="38" t="s">
        <v>25</v>
      </c>
      <c r="D19" s="41">
        <v>190920</v>
      </c>
      <c r="E19" s="42">
        <v>163420</v>
      </c>
      <c r="F19" s="43">
        <v>195472</v>
      </c>
    </row>
    <row r="20" spans="2:6" ht="15.75" x14ac:dyDescent="0.25">
      <c r="B20" s="40">
        <v>16</v>
      </c>
      <c r="C20" s="38" t="s">
        <v>26</v>
      </c>
      <c r="D20" s="45">
        <v>2320647</v>
      </c>
      <c r="E20" s="42">
        <v>2028169</v>
      </c>
      <c r="F20" s="43">
        <v>1762669</v>
      </c>
    </row>
    <row r="21" spans="2:6" ht="15.75" x14ac:dyDescent="0.25">
      <c r="B21" s="40">
        <v>17</v>
      </c>
      <c r="C21" s="38" t="s">
        <v>28</v>
      </c>
      <c r="D21" s="45">
        <v>1299328</v>
      </c>
      <c r="E21" s="42">
        <v>1390802</v>
      </c>
      <c r="F21" s="43">
        <v>1359989</v>
      </c>
    </row>
    <row r="22" spans="2:6" ht="15.75" x14ac:dyDescent="0.25">
      <c r="B22" s="40">
        <v>18</v>
      </c>
      <c r="C22" s="38" t="s">
        <v>29</v>
      </c>
      <c r="D22" s="45">
        <v>3173500</v>
      </c>
      <c r="E22" s="42">
        <v>4579490</v>
      </c>
      <c r="F22" s="43">
        <v>2563409</v>
      </c>
    </row>
    <row r="23" spans="2:6" ht="15.75" x14ac:dyDescent="0.25">
      <c r="B23" s="40">
        <v>19</v>
      </c>
      <c r="C23" s="38" t="s">
        <v>30</v>
      </c>
      <c r="D23" s="45">
        <v>44250</v>
      </c>
      <c r="E23" s="42">
        <v>42330</v>
      </c>
      <c r="F23" s="43">
        <v>41610</v>
      </c>
    </row>
    <row r="24" spans="2:6" ht="15.75" x14ac:dyDescent="0.25">
      <c r="B24" s="40">
        <v>20</v>
      </c>
      <c r="C24" s="38" t="s">
        <v>31</v>
      </c>
      <c r="D24" s="41">
        <v>20060</v>
      </c>
      <c r="E24" s="42" t="s">
        <v>72</v>
      </c>
      <c r="F24" s="43" t="s">
        <v>72</v>
      </c>
    </row>
    <row r="25" spans="2:6" ht="15.75" x14ac:dyDescent="0.25">
      <c r="B25" s="40">
        <v>21</v>
      </c>
      <c r="C25" s="38" t="s">
        <v>33</v>
      </c>
      <c r="D25" s="41">
        <v>1076220</v>
      </c>
      <c r="E25" s="42">
        <v>1072290</v>
      </c>
      <c r="F25" s="43">
        <v>941990</v>
      </c>
    </row>
    <row r="26" spans="2:6" ht="15.75" x14ac:dyDescent="0.25">
      <c r="B26" s="40">
        <v>22</v>
      </c>
      <c r="C26" s="38" t="s">
        <v>32</v>
      </c>
      <c r="D26" s="41">
        <v>1275544</v>
      </c>
      <c r="E26" s="42">
        <v>1198678</v>
      </c>
      <c r="F26" s="43">
        <v>762939</v>
      </c>
    </row>
    <row r="27" spans="2:6" ht="15.75" x14ac:dyDescent="0.25">
      <c r="B27" s="40">
        <v>23</v>
      </c>
      <c r="C27" s="38" t="s">
        <v>34</v>
      </c>
      <c r="D27" s="41">
        <v>12464680</v>
      </c>
      <c r="E27" s="42">
        <v>10265880</v>
      </c>
      <c r="F27" s="43">
        <v>4512220</v>
      </c>
    </row>
    <row r="28" spans="2:6" ht="15.75" x14ac:dyDescent="0.25">
      <c r="B28" s="40">
        <v>24</v>
      </c>
      <c r="C28" s="38" t="s">
        <v>35</v>
      </c>
      <c r="D28" s="41">
        <v>357500</v>
      </c>
      <c r="E28" s="42">
        <v>312520</v>
      </c>
      <c r="F28" s="43">
        <v>616403</v>
      </c>
    </row>
    <row r="29" spans="2:6" ht="15.75" x14ac:dyDescent="0.25">
      <c r="B29" s="40">
        <v>25</v>
      </c>
      <c r="C29" s="38" t="s">
        <v>36</v>
      </c>
      <c r="D29" s="41">
        <v>486720</v>
      </c>
      <c r="E29" s="42">
        <v>827289</v>
      </c>
      <c r="F29" s="43">
        <v>537555</v>
      </c>
    </row>
    <row r="30" spans="2:6" ht="15.75" x14ac:dyDescent="0.25">
      <c r="B30" s="40">
        <v>26</v>
      </c>
      <c r="C30" s="38" t="s">
        <v>37</v>
      </c>
      <c r="D30" s="41">
        <v>749180</v>
      </c>
      <c r="E30" s="42">
        <v>821350</v>
      </c>
      <c r="F30" s="43">
        <v>481890</v>
      </c>
    </row>
    <row r="31" spans="2:6" ht="15.75" x14ac:dyDescent="0.25">
      <c r="B31" s="40">
        <v>27</v>
      </c>
      <c r="C31" s="38" t="s">
        <v>38</v>
      </c>
      <c r="D31" s="41">
        <v>948448</v>
      </c>
      <c r="E31" s="42">
        <v>668546</v>
      </c>
      <c r="F31" s="43">
        <v>457756</v>
      </c>
    </row>
    <row r="32" spans="2:6" ht="15.75" x14ac:dyDescent="0.25">
      <c r="B32" s="40">
        <v>28</v>
      </c>
      <c r="C32" s="38" t="s">
        <v>40</v>
      </c>
      <c r="D32" s="41">
        <v>1354020</v>
      </c>
      <c r="E32" s="42">
        <v>1312930</v>
      </c>
      <c r="F32" s="43">
        <v>850864</v>
      </c>
    </row>
    <row r="33" spans="2:6" ht="15.75" x14ac:dyDescent="0.25">
      <c r="B33" s="40">
        <v>29</v>
      </c>
      <c r="C33" s="38" t="s">
        <v>41</v>
      </c>
      <c r="D33" s="41">
        <v>3097160</v>
      </c>
      <c r="E33" s="42">
        <v>2698044</v>
      </c>
      <c r="F33" s="43">
        <v>1703521</v>
      </c>
    </row>
    <row r="34" spans="2:6" ht="15.75" x14ac:dyDescent="0.25">
      <c r="B34" s="40">
        <v>30</v>
      </c>
      <c r="C34" s="38" t="s">
        <v>42</v>
      </c>
      <c r="D34" s="41">
        <v>6192594</v>
      </c>
      <c r="E34" s="42">
        <v>6196023</v>
      </c>
      <c r="F34" s="43">
        <v>4463404</v>
      </c>
    </row>
    <row r="35" spans="2:6" ht="15.75" x14ac:dyDescent="0.25">
      <c r="B35" s="40">
        <v>31</v>
      </c>
      <c r="C35" s="38" t="s">
        <v>73</v>
      </c>
      <c r="D35" s="41">
        <v>79000</v>
      </c>
      <c r="E35" s="42">
        <v>166015</v>
      </c>
      <c r="F35" s="43">
        <v>136729</v>
      </c>
    </row>
    <row r="36" spans="2:6" ht="15.75" x14ac:dyDescent="0.25">
      <c r="B36" s="40">
        <v>32</v>
      </c>
      <c r="C36" s="38" t="s">
        <v>74</v>
      </c>
      <c r="D36" s="45" t="s">
        <v>72</v>
      </c>
      <c r="E36" s="42" t="s">
        <v>72</v>
      </c>
      <c r="F36" s="43" t="s">
        <v>72</v>
      </c>
    </row>
    <row r="37" spans="2:6" ht="15.75" x14ac:dyDescent="0.25">
      <c r="B37" s="40">
        <v>33</v>
      </c>
      <c r="C37" s="38" t="s">
        <v>75</v>
      </c>
      <c r="D37" s="41">
        <v>20020</v>
      </c>
      <c r="E37" s="42" t="s">
        <v>72</v>
      </c>
      <c r="F37" s="43">
        <v>6230</v>
      </c>
    </row>
    <row r="38" spans="2:6" ht="15.75" x14ac:dyDescent="0.25">
      <c r="B38" s="40">
        <v>34</v>
      </c>
      <c r="C38" s="38" t="s">
        <v>76</v>
      </c>
      <c r="D38" s="41">
        <v>35000</v>
      </c>
      <c r="E38" s="42" t="s">
        <v>72</v>
      </c>
      <c r="F38" s="43" t="s">
        <v>72</v>
      </c>
    </row>
    <row r="39" spans="2:6" ht="15.75" x14ac:dyDescent="0.25">
      <c r="B39" s="40">
        <v>35</v>
      </c>
      <c r="C39" s="38" t="s">
        <v>77</v>
      </c>
      <c r="D39" s="45" t="s">
        <v>72</v>
      </c>
      <c r="E39" s="42" t="s">
        <v>72</v>
      </c>
      <c r="F39" s="43" t="s">
        <v>72</v>
      </c>
    </row>
    <row r="40" spans="2:6" ht="15.75" x14ac:dyDescent="0.25">
      <c r="B40" s="40">
        <v>36</v>
      </c>
      <c r="C40" s="38" t="s">
        <v>78</v>
      </c>
      <c r="D40" s="45" t="s">
        <v>72</v>
      </c>
      <c r="E40" s="42" t="s">
        <v>72</v>
      </c>
      <c r="F40" s="43" t="s">
        <v>72</v>
      </c>
    </row>
    <row r="41" spans="2:6" ht="15.75" x14ac:dyDescent="0.25">
      <c r="B41" s="40">
        <v>37</v>
      </c>
      <c r="C41" s="38" t="s">
        <v>79</v>
      </c>
      <c r="D41" s="41">
        <v>17600</v>
      </c>
      <c r="E41" s="42" t="s">
        <v>72</v>
      </c>
      <c r="F41" s="43" t="s">
        <v>72</v>
      </c>
    </row>
    <row r="42" spans="2:6" ht="15.75" x14ac:dyDescent="0.25">
      <c r="B42" s="40"/>
      <c r="C42" s="38" t="s">
        <v>47</v>
      </c>
      <c r="D42" s="46">
        <f>SUM(D5:D41)</f>
        <v>60067738</v>
      </c>
      <c r="E42" s="47">
        <f>SUM(E5:E41)</f>
        <v>56289872</v>
      </c>
      <c r="F42" s="48">
        <f>SUM(F5:F41)</f>
        <v>40930227</v>
      </c>
    </row>
    <row r="53" spans="2:8" ht="15.75" x14ac:dyDescent="0.25">
      <c r="B53" s="49"/>
      <c r="C53" s="11"/>
      <c r="D53" s="11"/>
      <c r="E53" s="11"/>
      <c r="F53" s="11"/>
      <c r="G53" s="50"/>
      <c r="H53" s="50"/>
    </row>
    <row r="54" spans="2:8" x14ac:dyDescent="0.25">
      <c r="C54" s="11"/>
      <c r="D54" s="11"/>
      <c r="E54" s="11"/>
      <c r="F54" s="11"/>
      <c r="G54" s="50"/>
      <c r="H54" s="50"/>
    </row>
    <row r="58" spans="2:8" x14ac:dyDescent="0.25">
      <c r="C58" s="11"/>
      <c r="D58" s="11"/>
    </row>
  </sheetData>
  <mergeCells count="1">
    <mergeCell ref="B3:G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E93F-F017-4581-A44B-0527412B9466}">
  <dimension ref="A1:H19"/>
  <sheetViews>
    <sheetView tabSelected="1" workbookViewId="0">
      <selection activeCell="A20" sqref="A20:XFD22"/>
    </sheetView>
  </sheetViews>
  <sheetFormatPr defaultRowHeight="15" x14ac:dyDescent="0.25"/>
  <cols>
    <col min="2" max="2" width="15.85546875" bestFit="1" customWidth="1"/>
    <col min="3" max="4" width="17.5703125" bestFit="1" customWidth="1"/>
    <col min="5" max="5" width="16" bestFit="1" customWidth="1"/>
    <col min="6" max="6" width="17.5703125" bestFit="1" customWidth="1"/>
    <col min="7" max="7" width="16" bestFit="1" customWidth="1"/>
    <col min="8" max="8" width="17.5703125" bestFit="1" customWidth="1"/>
    <col min="258" max="258" width="15.85546875" bestFit="1" customWidth="1"/>
    <col min="259" max="260" width="17.5703125" bestFit="1" customWidth="1"/>
    <col min="261" max="261" width="16" bestFit="1" customWidth="1"/>
    <col min="262" max="262" width="17.5703125" bestFit="1" customWidth="1"/>
    <col min="263" max="263" width="16" bestFit="1" customWidth="1"/>
    <col min="264" max="264" width="17.5703125" bestFit="1" customWidth="1"/>
    <col min="514" max="514" width="15.85546875" bestFit="1" customWidth="1"/>
    <col min="515" max="516" width="17.5703125" bestFit="1" customWidth="1"/>
    <col min="517" max="517" width="16" bestFit="1" customWidth="1"/>
    <col min="518" max="518" width="17.5703125" bestFit="1" customWidth="1"/>
    <col min="519" max="519" width="16" bestFit="1" customWidth="1"/>
    <col min="520" max="520" width="17.5703125" bestFit="1" customWidth="1"/>
    <col min="770" max="770" width="15.85546875" bestFit="1" customWidth="1"/>
    <col min="771" max="772" width="17.5703125" bestFit="1" customWidth="1"/>
    <col min="773" max="773" width="16" bestFit="1" customWidth="1"/>
    <col min="774" max="774" width="17.5703125" bestFit="1" customWidth="1"/>
    <col min="775" max="775" width="16" bestFit="1" customWidth="1"/>
    <col min="776" max="776" width="17.5703125" bestFit="1" customWidth="1"/>
    <col min="1026" max="1026" width="15.85546875" bestFit="1" customWidth="1"/>
    <col min="1027" max="1028" width="17.5703125" bestFit="1" customWidth="1"/>
    <col min="1029" max="1029" width="16" bestFit="1" customWidth="1"/>
    <col min="1030" max="1030" width="17.5703125" bestFit="1" customWidth="1"/>
    <col min="1031" max="1031" width="16" bestFit="1" customWidth="1"/>
    <col min="1032" max="1032" width="17.5703125" bestFit="1" customWidth="1"/>
    <col min="1282" max="1282" width="15.85546875" bestFit="1" customWidth="1"/>
    <col min="1283" max="1284" width="17.5703125" bestFit="1" customWidth="1"/>
    <col min="1285" max="1285" width="16" bestFit="1" customWidth="1"/>
    <col min="1286" max="1286" width="17.5703125" bestFit="1" customWidth="1"/>
    <col min="1287" max="1287" width="16" bestFit="1" customWidth="1"/>
    <col min="1288" max="1288" width="17.5703125" bestFit="1" customWidth="1"/>
    <col min="1538" max="1538" width="15.85546875" bestFit="1" customWidth="1"/>
    <col min="1539" max="1540" width="17.5703125" bestFit="1" customWidth="1"/>
    <col min="1541" max="1541" width="16" bestFit="1" customWidth="1"/>
    <col min="1542" max="1542" width="17.5703125" bestFit="1" customWidth="1"/>
    <col min="1543" max="1543" width="16" bestFit="1" customWidth="1"/>
    <col min="1544" max="1544" width="17.5703125" bestFit="1" customWidth="1"/>
    <col min="1794" max="1794" width="15.85546875" bestFit="1" customWidth="1"/>
    <col min="1795" max="1796" width="17.5703125" bestFit="1" customWidth="1"/>
    <col min="1797" max="1797" width="16" bestFit="1" customWidth="1"/>
    <col min="1798" max="1798" width="17.5703125" bestFit="1" customWidth="1"/>
    <col min="1799" max="1799" width="16" bestFit="1" customWidth="1"/>
    <col min="1800" max="1800" width="17.5703125" bestFit="1" customWidth="1"/>
    <col min="2050" max="2050" width="15.85546875" bestFit="1" customWidth="1"/>
    <col min="2051" max="2052" width="17.5703125" bestFit="1" customWidth="1"/>
    <col min="2053" max="2053" width="16" bestFit="1" customWidth="1"/>
    <col min="2054" max="2054" width="17.5703125" bestFit="1" customWidth="1"/>
    <col min="2055" max="2055" width="16" bestFit="1" customWidth="1"/>
    <col min="2056" max="2056" width="17.5703125" bestFit="1" customWidth="1"/>
    <col min="2306" max="2306" width="15.85546875" bestFit="1" customWidth="1"/>
    <col min="2307" max="2308" width="17.5703125" bestFit="1" customWidth="1"/>
    <col min="2309" max="2309" width="16" bestFit="1" customWidth="1"/>
    <col min="2310" max="2310" width="17.5703125" bestFit="1" customWidth="1"/>
    <col min="2311" max="2311" width="16" bestFit="1" customWidth="1"/>
    <col min="2312" max="2312" width="17.5703125" bestFit="1" customWidth="1"/>
    <col min="2562" max="2562" width="15.85546875" bestFit="1" customWidth="1"/>
    <col min="2563" max="2564" width="17.5703125" bestFit="1" customWidth="1"/>
    <col min="2565" max="2565" width="16" bestFit="1" customWidth="1"/>
    <col min="2566" max="2566" width="17.5703125" bestFit="1" customWidth="1"/>
    <col min="2567" max="2567" width="16" bestFit="1" customWidth="1"/>
    <col min="2568" max="2568" width="17.5703125" bestFit="1" customWidth="1"/>
    <col min="2818" max="2818" width="15.85546875" bestFit="1" customWidth="1"/>
    <col min="2819" max="2820" width="17.5703125" bestFit="1" customWidth="1"/>
    <col min="2821" max="2821" width="16" bestFit="1" customWidth="1"/>
    <col min="2822" max="2822" width="17.5703125" bestFit="1" customWidth="1"/>
    <col min="2823" max="2823" width="16" bestFit="1" customWidth="1"/>
    <col min="2824" max="2824" width="17.5703125" bestFit="1" customWidth="1"/>
    <col min="3074" max="3074" width="15.85546875" bestFit="1" customWidth="1"/>
    <col min="3075" max="3076" width="17.5703125" bestFit="1" customWidth="1"/>
    <col min="3077" max="3077" width="16" bestFit="1" customWidth="1"/>
    <col min="3078" max="3078" width="17.5703125" bestFit="1" customWidth="1"/>
    <col min="3079" max="3079" width="16" bestFit="1" customWidth="1"/>
    <col min="3080" max="3080" width="17.5703125" bestFit="1" customWidth="1"/>
    <col min="3330" max="3330" width="15.85546875" bestFit="1" customWidth="1"/>
    <col min="3331" max="3332" width="17.5703125" bestFit="1" customWidth="1"/>
    <col min="3333" max="3333" width="16" bestFit="1" customWidth="1"/>
    <col min="3334" max="3334" width="17.5703125" bestFit="1" customWidth="1"/>
    <col min="3335" max="3335" width="16" bestFit="1" customWidth="1"/>
    <col min="3336" max="3336" width="17.5703125" bestFit="1" customWidth="1"/>
    <col min="3586" max="3586" width="15.85546875" bestFit="1" customWidth="1"/>
    <col min="3587" max="3588" width="17.5703125" bestFit="1" customWidth="1"/>
    <col min="3589" max="3589" width="16" bestFit="1" customWidth="1"/>
    <col min="3590" max="3590" width="17.5703125" bestFit="1" customWidth="1"/>
    <col min="3591" max="3591" width="16" bestFit="1" customWidth="1"/>
    <col min="3592" max="3592" width="17.5703125" bestFit="1" customWidth="1"/>
    <col min="3842" max="3842" width="15.85546875" bestFit="1" customWidth="1"/>
    <col min="3843" max="3844" width="17.5703125" bestFit="1" customWidth="1"/>
    <col min="3845" max="3845" width="16" bestFit="1" customWidth="1"/>
    <col min="3846" max="3846" width="17.5703125" bestFit="1" customWidth="1"/>
    <col min="3847" max="3847" width="16" bestFit="1" customWidth="1"/>
    <col min="3848" max="3848" width="17.5703125" bestFit="1" customWidth="1"/>
    <col min="4098" max="4098" width="15.85546875" bestFit="1" customWidth="1"/>
    <col min="4099" max="4100" width="17.5703125" bestFit="1" customWidth="1"/>
    <col min="4101" max="4101" width="16" bestFit="1" customWidth="1"/>
    <col min="4102" max="4102" width="17.5703125" bestFit="1" customWidth="1"/>
    <col min="4103" max="4103" width="16" bestFit="1" customWidth="1"/>
    <col min="4104" max="4104" width="17.5703125" bestFit="1" customWidth="1"/>
    <col min="4354" max="4354" width="15.85546875" bestFit="1" customWidth="1"/>
    <col min="4355" max="4356" width="17.5703125" bestFit="1" customWidth="1"/>
    <col min="4357" max="4357" width="16" bestFit="1" customWidth="1"/>
    <col min="4358" max="4358" width="17.5703125" bestFit="1" customWidth="1"/>
    <col min="4359" max="4359" width="16" bestFit="1" customWidth="1"/>
    <col min="4360" max="4360" width="17.5703125" bestFit="1" customWidth="1"/>
    <col min="4610" max="4610" width="15.85546875" bestFit="1" customWidth="1"/>
    <col min="4611" max="4612" width="17.5703125" bestFit="1" customWidth="1"/>
    <col min="4613" max="4613" width="16" bestFit="1" customWidth="1"/>
    <col min="4614" max="4614" width="17.5703125" bestFit="1" customWidth="1"/>
    <col min="4615" max="4615" width="16" bestFit="1" customWidth="1"/>
    <col min="4616" max="4616" width="17.5703125" bestFit="1" customWidth="1"/>
    <col min="4866" max="4866" width="15.85546875" bestFit="1" customWidth="1"/>
    <col min="4867" max="4868" width="17.5703125" bestFit="1" customWidth="1"/>
    <col min="4869" max="4869" width="16" bestFit="1" customWidth="1"/>
    <col min="4870" max="4870" width="17.5703125" bestFit="1" customWidth="1"/>
    <col min="4871" max="4871" width="16" bestFit="1" customWidth="1"/>
    <col min="4872" max="4872" width="17.5703125" bestFit="1" customWidth="1"/>
    <col min="5122" max="5122" width="15.85546875" bestFit="1" customWidth="1"/>
    <col min="5123" max="5124" width="17.5703125" bestFit="1" customWidth="1"/>
    <col min="5125" max="5125" width="16" bestFit="1" customWidth="1"/>
    <col min="5126" max="5126" width="17.5703125" bestFit="1" customWidth="1"/>
    <col min="5127" max="5127" width="16" bestFit="1" customWidth="1"/>
    <col min="5128" max="5128" width="17.5703125" bestFit="1" customWidth="1"/>
    <col min="5378" max="5378" width="15.85546875" bestFit="1" customWidth="1"/>
    <col min="5379" max="5380" width="17.5703125" bestFit="1" customWidth="1"/>
    <col min="5381" max="5381" width="16" bestFit="1" customWidth="1"/>
    <col min="5382" max="5382" width="17.5703125" bestFit="1" customWidth="1"/>
    <col min="5383" max="5383" width="16" bestFit="1" customWidth="1"/>
    <col min="5384" max="5384" width="17.5703125" bestFit="1" customWidth="1"/>
    <col min="5634" max="5634" width="15.85546875" bestFit="1" customWidth="1"/>
    <col min="5635" max="5636" width="17.5703125" bestFit="1" customWidth="1"/>
    <col min="5637" max="5637" width="16" bestFit="1" customWidth="1"/>
    <col min="5638" max="5638" width="17.5703125" bestFit="1" customWidth="1"/>
    <col min="5639" max="5639" width="16" bestFit="1" customWidth="1"/>
    <col min="5640" max="5640" width="17.5703125" bestFit="1" customWidth="1"/>
    <col min="5890" max="5890" width="15.85546875" bestFit="1" customWidth="1"/>
    <col min="5891" max="5892" width="17.5703125" bestFit="1" customWidth="1"/>
    <col min="5893" max="5893" width="16" bestFit="1" customWidth="1"/>
    <col min="5894" max="5894" width="17.5703125" bestFit="1" customWidth="1"/>
    <col min="5895" max="5895" width="16" bestFit="1" customWidth="1"/>
    <col min="5896" max="5896" width="17.5703125" bestFit="1" customWidth="1"/>
    <col min="6146" max="6146" width="15.85546875" bestFit="1" customWidth="1"/>
    <col min="6147" max="6148" width="17.5703125" bestFit="1" customWidth="1"/>
    <col min="6149" max="6149" width="16" bestFit="1" customWidth="1"/>
    <col min="6150" max="6150" width="17.5703125" bestFit="1" customWidth="1"/>
    <col min="6151" max="6151" width="16" bestFit="1" customWidth="1"/>
    <col min="6152" max="6152" width="17.5703125" bestFit="1" customWidth="1"/>
    <col min="6402" max="6402" width="15.85546875" bestFit="1" customWidth="1"/>
    <col min="6403" max="6404" width="17.5703125" bestFit="1" customWidth="1"/>
    <col min="6405" max="6405" width="16" bestFit="1" customWidth="1"/>
    <col min="6406" max="6406" width="17.5703125" bestFit="1" customWidth="1"/>
    <col min="6407" max="6407" width="16" bestFit="1" customWidth="1"/>
    <col min="6408" max="6408" width="17.5703125" bestFit="1" customWidth="1"/>
    <col min="6658" max="6658" width="15.85546875" bestFit="1" customWidth="1"/>
    <col min="6659" max="6660" width="17.5703125" bestFit="1" customWidth="1"/>
    <col min="6661" max="6661" width="16" bestFit="1" customWidth="1"/>
    <col min="6662" max="6662" width="17.5703125" bestFit="1" customWidth="1"/>
    <col min="6663" max="6663" width="16" bestFit="1" customWidth="1"/>
    <col min="6664" max="6664" width="17.5703125" bestFit="1" customWidth="1"/>
    <col min="6914" max="6914" width="15.85546875" bestFit="1" customWidth="1"/>
    <col min="6915" max="6916" width="17.5703125" bestFit="1" customWidth="1"/>
    <col min="6917" max="6917" width="16" bestFit="1" customWidth="1"/>
    <col min="6918" max="6918" width="17.5703125" bestFit="1" customWidth="1"/>
    <col min="6919" max="6919" width="16" bestFit="1" customWidth="1"/>
    <col min="6920" max="6920" width="17.5703125" bestFit="1" customWidth="1"/>
    <col min="7170" max="7170" width="15.85546875" bestFit="1" customWidth="1"/>
    <col min="7171" max="7172" width="17.5703125" bestFit="1" customWidth="1"/>
    <col min="7173" max="7173" width="16" bestFit="1" customWidth="1"/>
    <col min="7174" max="7174" width="17.5703125" bestFit="1" customWidth="1"/>
    <col min="7175" max="7175" width="16" bestFit="1" customWidth="1"/>
    <col min="7176" max="7176" width="17.5703125" bestFit="1" customWidth="1"/>
    <col min="7426" max="7426" width="15.85546875" bestFit="1" customWidth="1"/>
    <col min="7427" max="7428" width="17.5703125" bestFit="1" customWidth="1"/>
    <col min="7429" max="7429" width="16" bestFit="1" customWidth="1"/>
    <col min="7430" max="7430" width="17.5703125" bestFit="1" customWidth="1"/>
    <col min="7431" max="7431" width="16" bestFit="1" customWidth="1"/>
    <col min="7432" max="7432" width="17.5703125" bestFit="1" customWidth="1"/>
    <col min="7682" max="7682" width="15.85546875" bestFit="1" customWidth="1"/>
    <col min="7683" max="7684" width="17.5703125" bestFit="1" customWidth="1"/>
    <col min="7685" max="7685" width="16" bestFit="1" customWidth="1"/>
    <col min="7686" max="7686" width="17.5703125" bestFit="1" customWidth="1"/>
    <col min="7687" max="7687" width="16" bestFit="1" customWidth="1"/>
    <col min="7688" max="7688" width="17.5703125" bestFit="1" customWidth="1"/>
    <col min="7938" max="7938" width="15.85546875" bestFit="1" customWidth="1"/>
    <col min="7939" max="7940" width="17.5703125" bestFit="1" customWidth="1"/>
    <col min="7941" max="7941" width="16" bestFit="1" customWidth="1"/>
    <col min="7942" max="7942" width="17.5703125" bestFit="1" customWidth="1"/>
    <col min="7943" max="7943" width="16" bestFit="1" customWidth="1"/>
    <col min="7944" max="7944" width="17.5703125" bestFit="1" customWidth="1"/>
    <col min="8194" max="8194" width="15.85546875" bestFit="1" customWidth="1"/>
    <col min="8195" max="8196" width="17.5703125" bestFit="1" customWidth="1"/>
    <col min="8197" max="8197" width="16" bestFit="1" customWidth="1"/>
    <col min="8198" max="8198" width="17.5703125" bestFit="1" customWidth="1"/>
    <col min="8199" max="8199" width="16" bestFit="1" customWidth="1"/>
    <col min="8200" max="8200" width="17.5703125" bestFit="1" customWidth="1"/>
    <col min="8450" max="8450" width="15.85546875" bestFit="1" customWidth="1"/>
    <col min="8451" max="8452" width="17.5703125" bestFit="1" customWidth="1"/>
    <col min="8453" max="8453" width="16" bestFit="1" customWidth="1"/>
    <col min="8454" max="8454" width="17.5703125" bestFit="1" customWidth="1"/>
    <col min="8455" max="8455" width="16" bestFit="1" customWidth="1"/>
    <col min="8456" max="8456" width="17.5703125" bestFit="1" customWidth="1"/>
    <col min="8706" max="8706" width="15.85546875" bestFit="1" customWidth="1"/>
    <col min="8707" max="8708" width="17.5703125" bestFit="1" customWidth="1"/>
    <col min="8709" max="8709" width="16" bestFit="1" customWidth="1"/>
    <col min="8710" max="8710" width="17.5703125" bestFit="1" customWidth="1"/>
    <col min="8711" max="8711" width="16" bestFit="1" customWidth="1"/>
    <col min="8712" max="8712" width="17.5703125" bestFit="1" customWidth="1"/>
    <col min="8962" max="8962" width="15.85546875" bestFit="1" customWidth="1"/>
    <col min="8963" max="8964" width="17.5703125" bestFit="1" customWidth="1"/>
    <col min="8965" max="8965" width="16" bestFit="1" customWidth="1"/>
    <col min="8966" max="8966" width="17.5703125" bestFit="1" customWidth="1"/>
    <col min="8967" max="8967" width="16" bestFit="1" customWidth="1"/>
    <col min="8968" max="8968" width="17.5703125" bestFit="1" customWidth="1"/>
    <col min="9218" max="9218" width="15.85546875" bestFit="1" customWidth="1"/>
    <col min="9219" max="9220" width="17.5703125" bestFit="1" customWidth="1"/>
    <col min="9221" max="9221" width="16" bestFit="1" customWidth="1"/>
    <col min="9222" max="9222" width="17.5703125" bestFit="1" customWidth="1"/>
    <col min="9223" max="9223" width="16" bestFit="1" customWidth="1"/>
    <col min="9224" max="9224" width="17.5703125" bestFit="1" customWidth="1"/>
    <col min="9474" max="9474" width="15.85546875" bestFit="1" customWidth="1"/>
    <col min="9475" max="9476" width="17.5703125" bestFit="1" customWidth="1"/>
    <col min="9477" max="9477" width="16" bestFit="1" customWidth="1"/>
    <col min="9478" max="9478" width="17.5703125" bestFit="1" customWidth="1"/>
    <col min="9479" max="9479" width="16" bestFit="1" customWidth="1"/>
    <col min="9480" max="9480" width="17.5703125" bestFit="1" customWidth="1"/>
    <col min="9730" max="9730" width="15.85546875" bestFit="1" customWidth="1"/>
    <col min="9731" max="9732" width="17.5703125" bestFit="1" customWidth="1"/>
    <col min="9733" max="9733" width="16" bestFit="1" customWidth="1"/>
    <col min="9734" max="9734" width="17.5703125" bestFit="1" customWidth="1"/>
    <col min="9735" max="9735" width="16" bestFit="1" customWidth="1"/>
    <col min="9736" max="9736" width="17.5703125" bestFit="1" customWidth="1"/>
    <col min="9986" max="9986" width="15.85546875" bestFit="1" customWidth="1"/>
    <col min="9987" max="9988" width="17.5703125" bestFit="1" customWidth="1"/>
    <col min="9989" max="9989" width="16" bestFit="1" customWidth="1"/>
    <col min="9990" max="9990" width="17.5703125" bestFit="1" customWidth="1"/>
    <col min="9991" max="9991" width="16" bestFit="1" customWidth="1"/>
    <col min="9992" max="9992" width="17.5703125" bestFit="1" customWidth="1"/>
    <col min="10242" max="10242" width="15.85546875" bestFit="1" customWidth="1"/>
    <col min="10243" max="10244" width="17.5703125" bestFit="1" customWidth="1"/>
    <col min="10245" max="10245" width="16" bestFit="1" customWidth="1"/>
    <col min="10246" max="10246" width="17.5703125" bestFit="1" customWidth="1"/>
    <col min="10247" max="10247" width="16" bestFit="1" customWidth="1"/>
    <col min="10248" max="10248" width="17.5703125" bestFit="1" customWidth="1"/>
    <col min="10498" max="10498" width="15.85546875" bestFit="1" customWidth="1"/>
    <col min="10499" max="10500" width="17.5703125" bestFit="1" customWidth="1"/>
    <col min="10501" max="10501" width="16" bestFit="1" customWidth="1"/>
    <col min="10502" max="10502" width="17.5703125" bestFit="1" customWidth="1"/>
    <col min="10503" max="10503" width="16" bestFit="1" customWidth="1"/>
    <col min="10504" max="10504" width="17.5703125" bestFit="1" customWidth="1"/>
    <col min="10754" max="10754" width="15.85546875" bestFit="1" customWidth="1"/>
    <col min="10755" max="10756" width="17.5703125" bestFit="1" customWidth="1"/>
    <col min="10757" max="10757" width="16" bestFit="1" customWidth="1"/>
    <col min="10758" max="10758" width="17.5703125" bestFit="1" customWidth="1"/>
    <col min="10759" max="10759" width="16" bestFit="1" customWidth="1"/>
    <col min="10760" max="10760" width="17.5703125" bestFit="1" customWidth="1"/>
    <col min="11010" max="11010" width="15.85546875" bestFit="1" customWidth="1"/>
    <col min="11011" max="11012" width="17.5703125" bestFit="1" customWidth="1"/>
    <col min="11013" max="11013" width="16" bestFit="1" customWidth="1"/>
    <col min="11014" max="11014" width="17.5703125" bestFit="1" customWidth="1"/>
    <col min="11015" max="11015" width="16" bestFit="1" customWidth="1"/>
    <col min="11016" max="11016" width="17.5703125" bestFit="1" customWidth="1"/>
    <col min="11266" max="11266" width="15.85546875" bestFit="1" customWidth="1"/>
    <col min="11267" max="11268" width="17.5703125" bestFit="1" customWidth="1"/>
    <col min="11269" max="11269" width="16" bestFit="1" customWidth="1"/>
    <col min="11270" max="11270" width="17.5703125" bestFit="1" customWidth="1"/>
    <col min="11271" max="11271" width="16" bestFit="1" customWidth="1"/>
    <col min="11272" max="11272" width="17.5703125" bestFit="1" customWidth="1"/>
    <col min="11522" max="11522" width="15.85546875" bestFit="1" customWidth="1"/>
    <col min="11523" max="11524" width="17.5703125" bestFit="1" customWidth="1"/>
    <col min="11525" max="11525" width="16" bestFit="1" customWidth="1"/>
    <col min="11526" max="11526" width="17.5703125" bestFit="1" customWidth="1"/>
    <col min="11527" max="11527" width="16" bestFit="1" customWidth="1"/>
    <col min="11528" max="11528" width="17.5703125" bestFit="1" customWidth="1"/>
    <col min="11778" max="11778" width="15.85546875" bestFit="1" customWidth="1"/>
    <col min="11779" max="11780" width="17.5703125" bestFit="1" customWidth="1"/>
    <col min="11781" max="11781" width="16" bestFit="1" customWidth="1"/>
    <col min="11782" max="11782" width="17.5703125" bestFit="1" customWidth="1"/>
    <col min="11783" max="11783" width="16" bestFit="1" customWidth="1"/>
    <col min="11784" max="11784" width="17.5703125" bestFit="1" customWidth="1"/>
    <col min="12034" max="12034" width="15.85546875" bestFit="1" customWidth="1"/>
    <col min="12035" max="12036" width="17.5703125" bestFit="1" customWidth="1"/>
    <col min="12037" max="12037" width="16" bestFit="1" customWidth="1"/>
    <col min="12038" max="12038" width="17.5703125" bestFit="1" customWidth="1"/>
    <col min="12039" max="12039" width="16" bestFit="1" customWidth="1"/>
    <col min="12040" max="12040" width="17.5703125" bestFit="1" customWidth="1"/>
    <col min="12290" max="12290" width="15.85546875" bestFit="1" customWidth="1"/>
    <col min="12291" max="12292" width="17.5703125" bestFit="1" customWidth="1"/>
    <col min="12293" max="12293" width="16" bestFit="1" customWidth="1"/>
    <col min="12294" max="12294" width="17.5703125" bestFit="1" customWidth="1"/>
    <col min="12295" max="12295" width="16" bestFit="1" customWidth="1"/>
    <col min="12296" max="12296" width="17.5703125" bestFit="1" customWidth="1"/>
    <col min="12546" max="12546" width="15.85546875" bestFit="1" customWidth="1"/>
    <col min="12547" max="12548" width="17.5703125" bestFit="1" customWidth="1"/>
    <col min="12549" max="12549" width="16" bestFit="1" customWidth="1"/>
    <col min="12550" max="12550" width="17.5703125" bestFit="1" customWidth="1"/>
    <col min="12551" max="12551" width="16" bestFit="1" customWidth="1"/>
    <col min="12552" max="12552" width="17.5703125" bestFit="1" customWidth="1"/>
    <col min="12802" max="12802" width="15.85546875" bestFit="1" customWidth="1"/>
    <col min="12803" max="12804" width="17.5703125" bestFit="1" customWidth="1"/>
    <col min="12805" max="12805" width="16" bestFit="1" customWidth="1"/>
    <col min="12806" max="12806" width="17.5703125" bestFit="1" customWidth="1"/>
    <col min="12807" max="12807" width="16" bestFit="1" customWidth="1"/>
    <col min="12808" max="12808" width="17.5703125" bestFit="1" customWidth="1"/>
    <col min="13058" max="13058" width="15.85546875" bestFit="1" customWidth="1"/>
    <col min="13059" max="13060" width="17.5703125" bestFit="1" customWidth="1"/>
    <col min="13061" max="13061" width="16" bestFit="1" customWidth="1"/>
    <col min="13062" max="13062" width="17.5703125" bestFit="1" customWidth="1"/>
    <col min="13063" max="13063" width="16" bestFit="1" customWidth="1"/>
    <col min="13064" max="13064" width="17.5703125" bestFit="1" customWidth="1"/>
    <col min="13314" max="13314" width="15.85546875" bestFit="1" customWidth="1"/>
    <col min="13315" max="13316" width="17.5703125" bestFit="1" customWidth="1"/>
    <col min="13317" max="13317" width="16" bestFit="1" customWidth="1"/>
    <col min="13318" max="13318" width="17.5703125" bestFit="1" customWidth="1"/>
    <col min="13319" max="13319" width="16" bestFit="1" customWidth="1"/>
    <col min="13320" max="13320" width="17.5703125" bestFit="1" customWidth="1"/>
    <col min="13570" max="13570" width="15.85546875" bestFit="1" customWidth="1"/>
    <col min="13571" max="13572" width="17.5703125" bestFit="1" customWidth="1"/>
    <col min="13573" max="13573" width="16" bestFit="1" customWidth="1"/>
    <col min="13574" max="13574" width="17.5703125" bestFit="1" customWidth="1"/>
    <col min="13575" max="13575" width="16" bestFit="1" customWidth="1"/>
    <col min="13576" max="13576" width="17.5703125" bestFit="1" customWidth="1"/>
    <col min="13826" max="13826" width="15.85546875" bestFit="1" customWidth="1"/>
    <col min="13827" max="13828" width="17.5703125" bestFit="1" customWidth="1"/>
    <col min="13829" max="13829" width="16" bestFit="1" customWidth="1"/>
    <col min="13830" max="13830" width="17.5703125" bestFit="1" customWidth="1"/>
    <col min="13831" max="13831" width="16" bestFit="1" customWidth="1"/>
    <col min="13832" max="13832" width="17.5703125" bestFit="1" customWidth="1"/>
    <col min="14082" max="14082" width="15.85546875" bestFit="1" customWidth="1"/>
    <col min="14083" max="14084" width="17.5703125" bestFit="1" customWidth="1"/>
    <col min="14085" max="14085" width="16" bestFit="1" customWidth="1"/>
    <col min="14086" max="14086" width="17.5703125" bestFit="1" customWidth="1"/>
    <col min="14087" max="14087" width="16" bestFit="1" customWidth="1"/>
    <col min="14088" max="14088" width="17.5703125" bestFit="1" customWidth="1"/>
    <col min="14338" max="14338" width="15.85546875" bestFit="1" customWidth="1"/>
    <col min="14339" max="14340" width="17.5703125" bestFit="1" customWidth="1"/>
    <col min="14341" max="14341" width="16" bestFit="1" customWidth="1"/>
    <col min="14342" max="14342" width="17.5703125" bestFit="1" customWidth="1"/>
    <col min="14343" max="14343" width="16" bestFit="1" customWidth="1"/>
    <col min="14344" max="14344" width="17.5703125" bestFit="1" customWidth="1"/>
    <col min="14594" max="14594" width="15.85546875" bestFit="1" customWidth="1"/>
    <col min="14595" max="14596" width="17.5703125" bestFit="1" customWidth="1"/>
    <col min="14597" max="14597" width="16" bestFit="1" customWidth="1"/>
    <col min="14598" max="14598" width="17.5703125" bestFit="1" customWidth="1"/>
    <col min="14599" max="14599" width="16" bestFit="1" customWidth="1"/>
    <col min="14600" max="14600" width="17.5703125" bestFit="1" customWidth="1"/>
    <col min="14850" max="14850" width="15.85546875" bestFit="1" customWidth="1"/>
    <col min="14851" max="14852" width="17.5703125" bestFit="1" customWidth="1"/>
    <col min="14853" max="14853" width="16" bestFit="1" customWidth="1"/>
    <col min="14854" max="14854" width="17.5703125" bestFit="1" customWidth="1"/>
    <col min="14855" max="14855" width="16" bestFit="1" customWidth="1"/>
    <col min="14856" max="14856" width="17.5703125" bestFit="1" customWidth="1"/>
    <col min="15106" max="15106" width="15.85546875" bestFit="1" customWidth="1"/>
    <col min="15107" max="15108" width="17.5703125" bestFit="1" customWidth="1"/>
    <col min="15109" max="15109" width="16" bestFit="1" customWidth="1"/>
    <col min="15110" max="15110" width="17.5703125" bestFit="1" customWidth="1"/>
    <col min="15111" max="15111" width="16" bestFit="1" customWidth="1"/>
    <col min="15112" max="15112" width="17.5703125" bestFit="1" customWidth="1"/>
    <col min="15362" max="15362" width="15.85546875" bestFit="1" customWidth="1"/>
    <col min="15363" max="15364" width="17.5703125" bestFit="1" customWidth="1"/>
    <col min="15365" max="15365" width="16" bestFit="1" customWidth="1"/>
    <col min="15366" max="15366" width="17.5703125" bestFit="1" customWidth="1"/>
    <col min="15367" max="15367" width="16" bestFit="1" customWidth="1"/>
    <col min="15368" max="15368" width="17.5703125" bestFit="1" customWidth="1"/>
    <col min="15618" max="15618" width="15.85546875" bestFit="1" customWidth="1"/>
    <col min="15619" max="15620" width="17.5703125" bestFit="1" customWidth="1"/>
    <col min="15621" max="15621" width="16" bestFit="1" customWidth="1"/>
    <col min="15622" max="15622" width="17.5703125" bestFit="1" customWidth="1"/>
    <col min="15623" max="15623" width="16" bestFit="1" customWidth="1"/>
    <col min="15624" max="15624" width="17.5703125" bestFit="1" customWidth="1"/>
    <col min="15874" max="15874" width="15.85546875" bestFit="1" customWidth="1"/>
    <col min="15875" max="15876" width="17.5703125" bestFit="1" customWidth="1"/>
    <col min="15877" max="15877" width="16" bestFit="1" customWidth="1"/>
    <col min="15878" max="15878" width="17.5703125" bestFit="1" customWidth="1"/>
    <col min="15879" max="15879" width="16" bestFit="1" customWidth="1"/>
    <col min="15880" max="15880" width="17.5703125" bestFit="1" customWidth="1"/>
    <col min="16130" max="16130" width="15.85546875" bestFit="1" customWidth="1"/>
    <col min="16131" max="16132" width="17.5703125" bestFit="1" customWidth="1"/>
    <col min="16133" max="16133" width="16" bestFit="1" customWidth="1"/>
    <col min="16134" max="16134" width="17.5703125" bestFit="1" customWidth="1"/>
    <col min="16135" max="16135" width="16" bestFit="1" customWidth="1"/>
    <col min="16136" max="16136" width="17.5703125" bestFit="1" customWidth="1"/>
  </cols>
  <sheetData>
    <row r="1" spans="1:8" x14ac:dyDescent="0.25">
      <c r="A1" s="81" t="s">
        <v>80</v>
      </c>
      <c r="B1" s="81"/>
      <c r="C1" s="81"/>
      <c r="D1" s="81"/>
      <c r="E1" s="81"/>
      <c r="F1" s="81"/>
      <c r="G1" s="81"/>
      <c r="H1" s="81"/>
    </row>
    <row r="2" spans="1:8" x14ac:dyDescent="0.25">
      <c r="A2" s="78" t="s">
        <v>81</v>
      </c>
      <c r="B2" s="78" t="s">
        <v>61</v>
      </c>
      <c r="C2" s="76" t="s">
        <v>82</v>
      </c>
      <c r="D2" s="76"/>
      <c r="E2" s="76" t="s">
        <v>83</v>
      </c>
      <c r="F2" s="76"/>
      <c r="G2" s="76" t="s">
        <v>84</v>
      </c>
      <c r="H2" s="76"/>
    </row>
    <row r="3" spans="1:8" x14ac:dyDescent="0.25">
      <c r="A3" s="78"/>
      <c r="B3" s="78"/>
      <c r="C3" s="51" t="s">
        <v>62</v>
      </c>
      <c r="D3" s="52" t="s">
        <v>63</v>
      </c>
      <c r="E3" s="51" t="s">
        <v>62</v>
      </c>
      <c r="F3" s="52" t="s">
        <v>63</v>
      </c>
      <c r="G3" s="51" t="s">
        <v>62</v>
      </c>
      <c r="H3" s="52" t="s">
        <v>63</v>
      </c>
    </row>
    <row r="4" spans="1:8" x14ac:dyDescent="0.25">
      <c r="A4" s="53">
        <v>1</v>
      </c>
      <c r="B4" s="53" t="s">
        <v>64</v>
      </c>
      <c r="C4" s="54">
        <v>0</v>
      </c>
      <c r="D4" s="55">
        <v>0</v>
      </c>
      <c r="E4" s="54">
        <v>24877.744999999999</v>
      </c>
      <c r="F4" s="55">
        <v>42953027</v>
      </c>
      <c r="G4" s="54">
        <v>0</v>
      </c>
      <c r="H4" s="55">
        <v>0</v>
      </c>
    </row>
    <row r="5" spans="1:8" x14ac:dyDescent="0.25">
      <c r="A5" s="53">
        <v>2</v>
      </c>
      <c r="B5" s="53" t="s">
        <v>65</v>
      </c>
      <c r="C5" s="54">
        <v>0</v>
      </c>
      <c r="D5" s="55">
        <v>0</v>
      </c>
      <c r="E5" s="54">
        <v>0</v>
      </c>
      <c r="F5" s="55">
        <v>0</v>
      </c>
      <c r="G5" s="54">
        <v>6003.6440000000002</v>
      </c>
      <c r="H5" s="55">
        <v>10628560</v>
      </c>
    </row>
    <row r="6" spans="1:8" x14ac:dyDescent="0.25">
      <c r="A6" s="53">
        <v>3</v>
      </c>
      <c r="B6" s="53" t="s">
        <v>85</v>
      </c>
      <c r="C6" s="54">
        <v>3995.328</v>
      </c>
      <c r="D6" s="55">
        <v>6764994</v>
      </c>
      <c r="E6" s="54">
        <v>0</v>
      </c>
      <c r="F6" s="55">
        <v>0</v>
      </c>
      <c r="G6" s="54">
        <v>0</v>
      </c>
      <c r="H6" s="55">
        <v>0</v>
      </c>
    </row>
    <row r="7" spans="1:8" x14ac:dyDescent="0.25">
      <c r="A7" s="53">
        <v>4</v>
      </c>
      <c r="B7" s="53" t="s">
        <v>66</v>
      </c>
      <c r="C7" s="54">
        <v>18998.965</v>
      </c>
      <c r="D7" s="55">
        <v>33124720</v>
      </c>
      <c r="E7" s="54">
        <v>23755.669000000002</v>
      </c>
      <c r="F7" s="55">
        <v>41747287</v>
      </c>
      <c r="G7" s="54">
        <v>47407.072</v>
      </c>
      <c r="H7" s="55">
        <v>82309250</v>
      </c>
    </row>
    <row r="8" spans="1:8" x14ac:dyDescent="0.25">
      <c r="A8" s="53">
        <v>5</v>
      </c>
      <c r="B8" s="53" t="s">
        <v>67</v>
      </c>
      <c r="C8" s="54">
        <v>31410.669000000002</v>
      </c>
      <c r="D8" s="55">
        <v>54111188</v>
      </c>
      <c r="E8" s="54">
        <v>24045.163</v>
      </c>
      <c r="F8" s="55">
        <v>41129753</v>
      </c>
      <c r="G8" s="54">
        <v>24071.246999999999</v>
      </c>
      <c r="H8" s="55">
        <v>41930629</v>
      </c>
    </row>
    <row r="9" spans="1:8" x14ac:dyDescent="0.25">
      <c r="A9" s="76" t="s">
        <v>47</v>
      </c>
      <c r="B9" s="76"/>
      <c r="C9" s="54">
        <v>54404.962</v>
      </c>
      <c r="D9" s="55">
        <v>94000902</v>
      </c>
      <c r="E9" s="54">
        <v>72678.577000000005</v>
      </c>
      <c r="F9" s="55">
        <v>125830067</v>
      </c>
      <c r="G9" s="54">
        <v>77481.963000000003</v>
      </c>
      <c r="H9" s="55">
        <v>134868439</v>
      </c>
    </row>
    <row r="10" spans="1:8" ht="23.25" x14ac:dyDescent="0.35">
      <c r="A10" s="37"/>
      <c r="B10" s="37"/>
      <c r="C10" s="56"/>
      <c r="D10" s="57"/>
      <c r="E10" s="56"/>
      <c r="F10" s="57"/>
      <c r="G10" s="56"/>
      <c r="H10" s="57"/>
    </row>
    <row r="11" spans="1:8" ht="23.25" x14ac:dyDescent="0.35">
      <c r="A11" s="37"/>
      <c r="B11" s="37"/>
      <c r="C11" s="56"/>
      <c r="D11" s="57"/>
      <c r="E11" s="56"/>
      <c r="F11" s="57"/>
      <c r="G11" s="56"/>
      <c r="H11" s="56"/>
    </row>
    <row r="12" spans="1:8" x14ac:dyDescent="0.25">
      <c r="A12" s="77" t="s">
        <v>70</v>
      </c>
      <c r="B12" s="77"/>
      <c r="C12" s="77"/>
      <c r="D12" s="77"/>
      <c r="E12" s="77"/>
      <c r="F12" s="77"/>
      <c r="H12" s="58"/>
    </row>
    <row r="13" spans="1:8" ht="23.25" x14ac:dyDescent="0.35">
      <c r="A13" s="78" t="s">
        <v>81</v>
      </c>
      <c r="B13" s="59" t="s">
        <v>71</v>
      </c>
      <c r="C13" s="60" t="s">
        <v>68</v>
      </c>
      <c r="D13" s="61"/>
      <c r="E13" s="62" t="s">
        <v>69</v>
      </c>
      <c r="F13" s="63"/>
      <c r="G13" s="56"/>
      <c r="H13" s="56"/>
    </row>
    <row r="14" spans="1:8" ht="23.25" x14ac:dyDescent="0.35">
      <c r="A14" s="78"/>
      <c r="B14" s="64"/>
      <c r="C14" s="51" t="s">
        <v>62</v>
      </c>
      <c r="D14" s="51" t="s">
        <v>63</v>
      </c>
      <c r="E14" s="51" t="s">
        <v>62</v>
      </c>
      <c r="F14" s="51" t="s">
        <v>63</v>
      </c>
      <c r="G14" s="56"/>
      <c r="H14" s="56"/>
    </row>
    <row r="15" spans="1:8" ht="23.25" x14ac:dyDescent="0.35">
      <c r="A15" s="65">
        <v>1</v>
      </c>
      <c r="B15" s="65" t="s">
        <v>86</v>
      </c>
      <c r="C15" s="54">
        <v>22994.293000000001</v>
      </c>
      <c r="D15" s="55">
        <v>39889714</v>
      </c>
      <c r="E15" s="54">
        <v>31410.669000000002</v>
      </c>
      <c r="F15" s="55">
        <v>54111188</v>
      </c>
      <c r="G15" s="56"/>
      <c r="H15" s="56"/>
    </row>
    <row r="16" spans="1:8" ht="23.25" x14ac:dyDescent="0.35">
      <c r="A16" s="65">
        <v>2</v>
      </c>
      <c r="B16" s="66" t="s">
        <v>87</v>
      </c>
      <c r="C16" s="54">
        <v>48633.413999999997</v>
      </c>
      <c r="D16" s="55">
        <v>84700314</v>
      </c>
      <c r="E16" s="54">
        <v>24045.163</v>
      </c>
      <c r="F16" s="55">
        <v>41129753</v>
      </c>
      <c r="G16" s="56"/>
      <c r="H16" s="56"/>
    </row>
    <row r="17" spans="1:8" ht="23.25" x14ac:dyDescent="0.35">
      <c r="A17" s="65">
        <v>3</v>
      </c>
      <c r="B17" s="66" t="s">
        <v>88</v>
      </c>
      <c r="C17" s="54">
        <v>53410.716</v>
      </c>
      <c r="D17" s="55">
        <v>92937810</v>
      </c>
      <c r="E17" s="54">
        <v>24071.246999999999</v>
      </c>
      <c r="F17" s="55">
        <v>41930629</v>
      </c>
      <c r="G17" s="56"/>
      <c r="H17" s="56"/>
    </row>
    <row r="18" spans="1:8" ht="23.25" x14ac:dyDescent="0.35">
      <c r="A18" s="79" t="s">
        <v>47</v>
      </c>
      <c r="B18" s="80"/>
      <c r="C18" s="54">
        <v>125038.423</v>
      </c>
      <c r="D18" s="55">
        <v>217527838</v>
      </c>
      <c r="E18" s="54">
        <v>79527.078999999998</v>
      </c>
      <c r="F18" s="55">
        <v>137171570</v>
      </c>
      <c r="G18" s="56"/>
      <c r="H18" s="56"/>
    </row>
    <row r="19" spans="1:8" ht="23.25" x14ac:dyDescent="0.35">
      <c r="A19" s="37"/>
      <c r="B19" s="37"/>
      <c r="C19" s="67"/>
      <c r="D19" s="67"/>
      <c r="E19" s="67"/>
      <c r="F19" s="57"/>
      <c r="G19" s="56"/>
      <c r="H19" s="57"/>
    </row>
  </sheetData>
  <mergeCells count="10">
    <mergeCell ref="A9:B9"/>
    <mergeCell ref="A12:F12"/>
    <mergeCell ref="A13:A14"/>
    <mergeCell ref="A18:B18"/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State Truck Out</vt:lpstr>
      <vt:lpstr>Petroleum Imports</vt:lpstr>
      <vt:lpstr>LPG State Distribution</vt:lpstr>
      <vt:lpstr>LPG Supply</vt:lpstr>
      <vt:lpstr>'Petroleum Imports'!Print_Area</vt:lpstr>
      <vt:lpstr>'State Truck Out'!Print_Area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F. Daku</dc:creator>
  <cp:lastModifiedBy>Yemi Kale</cp:lastModifiedBy>
  <cp:lastPrinted>2019-07-24T11:57:24Z</cp:lastPrinted>
  <dcterms:created xsi:type="dcterms:W3CDTF">2019-07-24T11:56:45Z</dcterms:created>
  <dcterms:modified xsi:type="dcterms:W3CDTF">2019-08-03T17:21:03Z</dcterms:modified>
</cp:coreProperties>
</file>